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 activeTab="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108" i="2"/>
  <c r="B108"/>
  <c r="C108"/>
  <c r="D108"/>
  <c r="E108"/>
  <c r="F108"/>
  <c r="G108"/>
  <c r="H108"/>
  <c r="I108"/>
  <c r="J108"/>
  <c r="K108"/>
  <c r="L108"/>
  <c r="M108"/>
  <c r="N108"/>
  <c r="O108"/>
  <c r="P108"/>
  <c r="A110"/>
  <c r="B110"/>
  <c r="C110"/>
  <c r="D110"/>
  <c r="E110"/>
  <c r="F110"/>
  <c r="G110"/>
  <c r="H110"/>
  <c r="I110"/>
  <c r="J110"/>
  <c r="K110"/>
  <c r="L110"/>
  <c r="M110"/>
  <c r="N110"/>
  <c r="O110"/>
  <c r="P110"/>
  <c r="A112"/>
  <c r="B112"/>
  <c r="C112"/>
  <c r="D112"/>
  <c r="E112"/>
  <c r="F112"/>
  <c r="G112"/>
  <c r="H112"/>
  <c r="I112"/>
  <c r="J112"/>
  <c r="K112"/>
  <c r="L112"/>
  <c r="M112"/>
  <c r="N112"/>
  <c r="O112"/>
  <c r="P112"/>
  <c r="A114"/>
  <c r="B114"/>
  <c r="C114"/>
  <c r="D114"/>
  <c r="E114"/>
  <c r="F114"/>
  <c r="G114"/>
  <c r="H114"/>
  <c r="I114"/>
  <c r="J114"/>
  <c r="K114"/>
  <c r="L114"/>
  <c r="M114"/>
  <c r="N114"/>
  <c r="O114"/>
  <c r="P114"/>
  <c r="A115"/>
  <c r="B115"/>
  <c r="C115"/>
  <c r="D115"/>
  <c r="E115"/>
  <c r="F115"/>
  <c r="G115"/>
  <c r="H115"/>
  <c r="I115"/>
  <c r="J115"/>
  <c r="K115"/>
  <c r="L115"/>
  <c r="M115"/>
  <c r="N115"/>
  <c r="O115"/>
  <c r="P115"/>
  <c r="A62"/>
  <c r="B62"/>
  <c r="C62"/>
  <c r="D62"/>
  <c r="E62"/>
  <c r="F62"/>
  <c r="G62"/>
  <c r="H62"/>
  <c r="I62"/>
  <c r="J62"/>
  <c r="K62"/>
  <c r="L62"/>
  <c r="M62"/>
  <c r="N62"/>
  <c r="O62"/>
  <c r="P62"/>
  <c r="A63"/>
  <c r="B63"/>
  <c r="C63"/>
  <c r="D63"/>
  <c r="E63"/>
  <c r="F63"/>
  <c r="G63"/>
  <c r="H63"/>
  <c r="I63"/>
  <c r="J63"/>
  <c r="K63"/>
  <c r="L63"/>
  <c r="M63"/>
  <c r="N63"/>
  <c r="O63"/>
  <c r="P63"/>
  <c r="A64"/>
  <c r="B64"/>
  <c r="C64"/>
  <c r="D64"/>
  <c r="E64"/>
  <c r="F64"/>
  <c r="G64"/>
  <c r="H64"/>
  <c r="I64"/>
  <c r="J64"/>
  <c r="K64"/>
  <c r="L64"/>
  <c r="M64"/>
  <c r="N64"/>
  <c r="O64"/>
  <c r="P64"/>
  <c r="A65"/>
  <c r="B65"/>
  <c r="C65"/>
  <c r="D65"/>
  <c r="E65"/>
  <c r="F65"/>
  <c r="G65"/>
  <c r="H65"/>
  <c r="I65"/>
  <c r="J65"/>
  <c r="K65"/>
  <c r="L65"/>
  <c r="M65"/>
  <c r="N65"/>
  <c r="O65"/>
  <c r="P65"/>
  <c r="A66"/>
  <c r="B66"/>
  <c r="C66"/>
  <c r="D66"/>
  <c r="E66"/>
  <c r="F66"/>
  <c r="G66"/>
  <c r="H66"/>
  <c r="I66"/>
  <c r="J66"/>
  <c r="K66"/>
  <c r="L66"/>
  <c r="M66"/>
  <c r="N66"/>
  <c r="O66"/>
  <c r="P66"/>
  <c r="A67"/>
  <c r="B67"/>
  <c r="C67"/>
  <c r="D67"/>
  <c r="E67"/>
  <c r="F67"/>
  <c r="G67"/>
  <c r="H67"/>
  <c r="I67"/>
  <c r="J67"/>
  <c r="K67"/>
  <c r="L67"/>
  <c r="M67"/>
  <c r="N67"/>
  <c r="O67"/>
  <c r="P67"/>
  <c r="A38"/>
  <c r="B38"/>
  <c r="C38"/>
  <c r="D38"/>
  <c r="E38"/>
  <c r="F38"/>
  <c r="G38"/>
  <c r="H38"/>
  <c r="I38"/>
  <c r="J38"/>
  <c r="K38"/>
  <c r="L38"/>
  <c r="M38"/>
  <c r="N38"/>
  <c r="O38"/>
  <c r="P38"/>
  <c r="A39"/>
  <c r="B39"/>
  <c r="C39"/>
  <c r="D39"/>
  <c r="E39"/>
  <c r="F39"/>
  <c r="G39"/>
  <c r="H39"/>
  <c r="I39"/>
  <c r="J39"/>
  <c r="K39"/>
  <c r="L39"/>
  <c r="M39"/>
  <c r="N39"/>
  <c r="O39"/>
  <c r="P39"/>
  <c r="A40"/>
  <c r="B40"/>
  <c r="C40"/>
  <c r="D40"/>
  <c r="E40"/>
  <c r="F40"/>
  <c r="G40"/>
  <c r="H40"/>
  <c r="I40"/>
  <c r="J40"/>
  <c r="K40"/>
  <c r="L40"/>
  <c r="M40"/>
  <c r="N40"/>
  <c r="O40"/>
  <c r="P40"/>
  <c r="A41"/>
  <c r="B41"/>
  <c r="C41"/>
  <c r="D41"/>
  <c r="E41"/>
  <c r="F41"/>
  <c r="G41"/>
  <c r="H41"/>
  <c r="I41"/>
  <c r="J41"/>
  <c r="K41"/>
  <c r="L41"/>
  <c r="M41"/>
  <c r="N41"/>
  <c r="O41"/>
  <c r="P41"/>
  <c r="A42"/>
  <c r="B42"/>
  <c r="C42"/>
  <c r="D42"/>
  <c r="E42"/>
  <c r="F42"/>
  <c r="G42"/>
  <c r="H42"/>
  <c r="I42"/>
  <c r="J42"/>
  <c r="K42"/>
  <c r="L42"/>
  <c r="M42"/>
  <c r="N42"/>
  <c r="O42"/>
  <c r="P42"/>
  <c r="A43"/>
  <c r="B43"/>
  <c r="C43"/>
  <c r="D43"/>
  <c r="E43"/>
  <c r="F43"/>
  <c r="G43"/>
  <c r="H43"/>
  <c r="I43"/>
  <c r="J43"/>
  <c r="K43"/>
  <c r="L43"/>
  <c r="M43"/>
  <c r="N43"/>
  <c r="O43"/>
  <c r="P43"/>
  <c r="A44"/>
  <c r="B44"/>
  <c r="C44"/>
  <c r="D44"/>
  <c r="E44"/>
  <c r="F44"/>
  <c r="G44"/>
  <c r="H44"/>
  <c r="I44"/>
  <c r="J44"/>
  <c r="K44"/>
  <c r="L44"/>
  <c r="M44"/>
  <c r="N44"/>
  <c r="O44"/>
  <c r="P44"/>
  <c r="A45"/>
  <c r="B45"/>
  <c r="C45"/>
  <c r="D45"/>
  <c r="E45"/>
  <c r="F45"/>
  <c r="G45"/>
  <c r="H45"/>
  <c r="I45"/>
  <c r="J45"/>
  <c r="K45"/>
  <c r="L45"/>
  <c r="M45"/>
  <c r="N45"/>
  <c r="O45"/>
  <c r="P45"/>
  <c r="A46"/>
  <c r="B46"/>
  <c r="C46"/>
  <c r="D46"/>
  <c r="E46"/>
  <c r="F46"/>
  <c r="G46"/>
  <c r="H46"/>
  <c r="I46"/>
  <c r="J46"/>
  <c r="K46"/>
  <c r="L46"/>
  <c r="M46"/>
  <c r="N46"/>
  <c r="O46"/>
  <c r="P46"/>
  <c r="A47"/>
  <c r="B47"/>
  <c r="C47"/>
  <c r="D47"/>
  <c r="E47"/>
  <c r="F47"/>
  <c r="G47"/>
  <c r="H47"/>
  <c r="I47"/>
  <c r="J47"/>
  <c r="K47"/>
  <c r="L47"/>
  <c r="M47"/>
  <c r="N47"/>
  <c r="O47"/>
  <c r="P47"/>
  <c r="A48"/>
  <c r="B48"/>
  <c r="C48"/>
  <c r="D48"/>
  <c r="E48"/>
  <c r="F48"/>
  <c r="G48"/>
  <c r="H48"/>
  <c r="I48"/>
  <c r="J48"/>
  <c r="K48"/>
  <c r="L48"/>
  <c r="M48"/>
  <c r="N48"/>
  <c r="O48"/>
  <c r="P48"/>
  <c r="A49"/>
  <c r="B49"/>
  <c r="C49"/>
  <c r="D49"/>
  <c r="E49"/>
  <c r="F49"/>
  <c r="G49"/>
  <c r="H49"/>
  <c r="I49"/>
  <c r="J49"/>
  <c r="K49"/>
  <c r="L49"/>
  <c r="M49"/>
  <c r="N49"/>
  <c r="O49"/>
  <c r="P49"/>
  <c r="A116"/>
  <c r="B116"/>
  <c r="C116"/>
  <c r="D116"/>
  <c r="E116"/>
  <c r="F116"/>
  <c r="G116"/>
  <c r="H116"/>
  <c r="I116"/>
  <c r="J116"/>
  <c r="K116"/>
  <c r="L116"/>
  <c r="M116"/>
  <c r="N116"/>
  <c r="O116"/>
  <c r="P116"/>
  <c r="A117"/>
  <c r="B117"/>
  <c r="C117"/>
  <c r="D117"/>
  <c r="E117"/>
  <c r="F117"/>
  <c r="G117"/>
  <c r="H117"/>
  <c r="I117"/>
  <c r="J117"/>
  <c r="K117"/>
  <c r="L117"/>
  <c r="M117"/>
  <c r="N117"/>
  <c r="O117"/>
  <c r="P117"/>
  <c r="A118"/>
  <c r="B118"/>
  <c r="C118"/>
  <c r="D118"/>
  <c r="E118"/>
  <c r="F118"/>
  <c r="G118"/>
  <c r="H118"/>
  <c r="I118"/>
  <c r="J118"/>
  <c r="K118"/>
  <c r="L118"/>
  <c r="M118"/>
  <c r="N118"/>
  <c r="O118"/>
  <c r="P118"/>
  <c r="A119"/>
  <c r="B119"/>
  <c r="C119"/>
  <c r="D119"/>
  <c r="E119"/>
  <c r="F119"/>
  <c r="G119"/>
  <c r="H119"/>
  <c r="I119"/>
  <c r="J119"/>
  <c r="K119"/>
  <c r="L119"/>
  <c r="M119"/>
  <c r="N119"/>
  <c r="O119"/>
  <c r="P119"/>
  <c r="A120"/>
  <c r="B120"/>
  <c r="C120"/>
  <c r="D120"/>
  <c r="E120"/>
  <c r="F120"/>
  <c r="G120"/>
  <c r="H120"/>
  <c r="I120"/>
  <c r="J120"/>
  <c r="K120"/>
  <c r="L120"/>
  <c r="M120"/>
  <c r="N120"/>
  <c r="O120"/>
  <c r="P120"/>
  <c r="A121"/>
  <c r="B121"/>
  <c r="C121"/>
  <c r="D121"/>
  <c r="E121"/>
  <c r="F121"/>
  <c r="G121"/>
  <c r="H121"/>
  <c r="I121"/>
  <c r="J121"/>
  <c r="K121"/>
  <c r="L121"/>
  <c r="M121"/>
  <c r="N121"/>
  <c r="O121"/>
  <c r="P121"/>
  <c r="A6"/>
  <c r="B6"/>
  <c r="C6"/>
  <c r="D6"/>
  <c r="E6"/>
  <c r="F6"/>
  <c r="G6"/>
  <c r="H6"/>
  <c r="I6"/>
  <c r="J6"/>
  <c r="K6"/>
  <c r="L6"/>
  <c r="M6"/>
  <c r="N6"/>
  <c r="O6"/>
  <c r="P6"/>
  <c r="A8"/>
  <c r="B8"/>
  <c r="C8"/>
  <c r="D8"/>
  <c r="E8"/>
  <c r="F8"/>
  <c r="G8"/>
  <c r="H8"/>
  <c r="I8"/>
  <c r="J8"/>
  <c r="K8"/>
  <c r="L8"/>
  <c r="M8"/>
  <c r="N8"/>
  <c r="O8"/>
  <c r="P8"/>
  <c r="A10"/>
  <c r="B10"/>
  <c r="C10"/>
  <c r="D10"/>
  <c r="E10"/>
  <c r="F10"/>
  <c r="G10"/>
  <c r="H10"/>
  <c r="I10"/>
  <c r="J10"/>
  <c r="K10"/>
  <c r="L10"/>
  <c r="M10"/>
  <c r="N10"/>
  <c r="O10"/>
  <c r="P10"/>
  <c r="A13"/>
  <c r="B13"/>
  <c r="C13"/>
  <c r="D13"/>
  <c r="E13"/>
  <c r="F13"/>
  <c r="G13"/>
  <c r="H13"/>
  <c r="I13"/>
  <c r="J13"/>
  <c r="K13"/>
  <c r="L13"/>
  <c r="M13"/>
  <c r="N13"/>
  <c r="O13"/>
  <c r="P13"/>
  <c r="A16"/>
  <c r="B16"/>
  <c r="C16"/>
  <c r="D16"/>
  <c r="E16"/>
  <c r="F16"/>
  <c r="G16"/>
  <c r="H16"/>
  <c r="I16"/>
  <c r="J16"/>
  <c r="K16"/>
  <c r="L16"/>
  <c r="M16"/>
  <c r="N16"/>
  <c r="O16"/>
  <c r="P16"/>
  <c r="A18"/>
  <c r="B18"/>
  <c r="C18"/>
  <c r="D18"/>
  <c r="E18"/>
  <c r="F18"/>
  <c r="G18"/>
  <c r="H18"/>
  <c r="I18"/>
  <c r="J18"/>
  <c r="K18"/>
  <c r="L18"/>
  <c r="M18"/>
  <c r="N18"/>
  <c r="O18"/>
  <c r="P18"/>
  <c r="A80"/>
  <c r="B80"/>
  <c r="C80"/>
  <c r="D80"/>
  <c r="E80"/>
  <c r="F80"/>
  <c r="G80"/>
  <c r="H80"/>
  <c r="I80"/>
  <c r="J80"/>
  <c r="K80"/>
  <c r="L80"/>
  <c r="M80"/>
  <c r="N80"/>
  <c r="O80"/>
  <c r="P80"/>
  <c r="A81"/>
  <c r="B81"/>
  <c r="C81"/>
  <c r="D81"/>
  <c r="E81"/>
  <c r="F81"/>
  <c r="G81"/>
  <c r="H81"/>
  <c r="I81"/>
  <c r="J81"/>
  <c r="K81"/>
  <c r="L81"/>
  <c r="M81"/>
  <c r="N81"/>
  <c r="O81"/>
  <c r="P81"/>
  <c r="A82"/>
  <c r="B82"/>
  <c r="C82"/>
  <c r="D82"/>
  <c r="E82"/>
  <c r="F82"/>
  <c r="G82"/>
  <c r="H82"/>
  <c r="I82"/>
  <c r="J82"/>
  <c r="K82"/>
  <c r="L82"/>
  <c r="M82"/>
  <c r="N82"/>
  <c r="O82"/>
  <c r="P82"/>
  <c r="A83"/>
  <c r="B83"/>
  <c r="C83"/>
  <c r="D83"/>
  <c r="E83"/>
  <c r="F83"/>
  <c r="G83"/>
  <c r="H83"/>
  <c r="I83"/>
  <c r="J83"/>
  <c r="K83"/>
  <c r="L83"/>
  <c r="M83"/>
  <c r="N83"/>
  <c r="O83"/>
  <c r="P83"/>
  <c r="A84"/>
  <c r="B84"/>
  <c r="C84"/>
  <c r="D84"/>
  <c r="E84"/>
  <c r="F84"/>
  <c r="G84"/>
  <c r="H84"/>
  <c r="I84"/>
  <c r="J84"/>
  <c r="K84"/>
  <c r="L84"/>
  <c r="M84"/>
  <c r="N84"/>
  <c r="O84"/>
  <c r="P84"/>
  <c r="A85"/>
  <c r="B85"/>
  <c r="C85"/>
  <c r="D85"/>
  <c r="E85"/>
  <c r="F85"/>
  <c r="G85"/>
  <c r="H85"/>
  <c r="I85"/>
  <c r="J85"/>
  <c r="K85"/>
  <c r="L85"/>
  <c r="M85"/>
  <c r="N85"/>
  <c r="O85"/>
  <c r="P85"/>
  <c r="A96"/>
  <c r="B96"/>
  <c r="C96"/>
  <c r="D96"/>
  <c r="E96"/>
  <c r="F96"/>
  <c r="G96"/>
  <c r="H96"/>
  <c r="I96"/>
  <c r="J96"/>
  <c r="K96"/>
  <c r="L96"/>
  <c r="M96"/>
  <c r="N96"/>
  <c r="O96"/>
  <c r="P96"/>
  <c r="A97"/>
  <c r="B97"/>
  <c r="C97"/>
  <c r="D97"/>
  <c r="E97"/>
  <c r="F97"/>
  <c r="G97"/>
  <c r="H97"/>
  <c r="I97"/>
  <c r="J97"/>
  <c r="K97"/>
  <c r="L97"/>
  <c r="M97"/>
  <c r="N97"/>
  <c r="O97"/>
  <c r="P97"/>
  <c r="A100"/>
  <c r="B100"/>
  <c r="C100"/>
  <c r="D100"/>
  <c r="E100"/>
  <c r="F100"/>
  <c r="G100"/>
  <c r="H100"/>
  <c r="I100"/>
  <c r="J100"/>
  <c r="K100"/>
  <c r="L100"/>
  <c r="M100"/>
  <c r="N100"/>
  <c r="O100"/>
  <c r="P100"/>
  <c r="A101"/>
  <c r="B101"/>
  <c r="C101"/>
  <c r="D101"/>
  <c r="E101"/>
  <c r="F101"/>
  <c r="G101"/>
  <c r="H101"/>
  <c r="I101"/>
  <c r="J101"/>
  <c r="K101"/>
  <c r="L101"/>
  <c r="M101"/>
  <c r="N101"/>
  <c r="O101"/>
  <c r="P101"/>
  <c r="A102"/>
  <c r="B102"/>
  <c r="C102"/>
  <c r="D102"/>
  <c r="E102"/>
  <c r="F102"/>
  <c r="G102"/>
  <c r="H102"/>
  <c r="I102"/>
  <c r="J102"/>
  <c r="K102"/>
  <c r="L102"/>
  <c r="M102"/>
  <c r="N102"/>
  <c r="O102"/>
  <c r="P102"/>
  <c r="A105"/>
  <c r="B105"/>
  <c r="C105"/>
  <c r="D105"/>
  <c r="E105"/>
  <c r="F105"/>
  <c r="G105"/>
  <c r="H105"/>
  <c r="I105"/>
  <c r="J105"/>
  <c r="K105"/>
  <c r="L105"/>
  <c r="M105"/>
  <c r="N105"/>
  <c r="O105"/>
  <c r="P105"/>
  <c r="A56"/>
  <c r="B56"/>
  <c r="C56"/>
  <c r="D56"/>
  <c r="E56"/>
  <c r="F56"/>
  <c r="G56"/>
  <c r="H56"/>
  <c r="I56"/>
  <c r="J56"/>
  <c r="K56"/>
  <c r="L56"/>
  <c r="M56"/>
  <c r="N56"/>
  <c r="O56"/>
  <c r="P56"/>
  <c r="A57"/>
  <c r="B57"/>
  <c r="C57"/>
  <c r="D57"/>
  <c r="E57"/>
  <c r="F57"/>
  <c r="G57"/>
  <c r="H57"/>
  <c r="I57"/>
  <c r="J57"/>
  <c r="K57"/>
  <c r="L57"/>
  <c r="M57"/>
  <c r="N57"/>
  <c r="O57"/>
  <c r="P57"/>
  <c r="A58"/>
  <c r="B58"/>
  <c r="C58"/>
  <c r="D58"/>
  <c r="E58"/>
  <c r="F58"/>
  <c r="G58"/>
  <c r="H58"/>
  <c r="I58"/>
  <c r="J58"/>
  <c r="K58"/>
  <c r="L58"/>
  <c r="M58"/>
  <c r="N58"/>
  <c r="O58"/>
  <c r="P58"/>
  <c r="A59"/>
  <c r="B59"/>
  <c r="C59"/>
  <c r="D59"/>
  <c r="E59"/>
  <c r="F59"/>
  <c r="G59"/>
  <c r="H59"/>
  <c r="I59"/>
  <c r="J59"/>
  <c r="K59"/>
  <c r="L59"/>
  <c r="M59"/>
  <c r="N59"/>
  <c r="O59"/>
  <c r="P59"/>
  <c r="A60"/>
  <c r="B60"/>
  <c r="C60"/>
  <c r="D60"/>
  <c r="E60"/>
  <c r="F60"/>
  <c r="G60"/>
  <c r="H60"/>
  <c r="I60"/>
  <c r="J60"/>
  <c r="K60"/>
  <c r="L60"/>
  <c r="M60"/>
  <c r="N60"/>
  <c r="O60"/>
  <c r="P60"/>
  <c r="A61"/>
  <c r="B61"/>
  <c r="C61"/>
  <c r="D61"/>
  <c r="E61"/>
  <c r="F61"/>
  <c r="G61"/>
  <c r="H61"/>
  <c r="I61"/>
  <c r="J61"/>
  <c r="K61"/>
  <c r="L61"/>
  <c r="M61"/>
  <c r="N61"/>
  <c r="O61"/>
  <c r="P61"/>
  <c r="A2"/>
  <c r="B2"/>
  <c r="C2"/>
  <c r="D2"/>
  <c r="E2"/>
  <c r="F2"/>
  <c r="G2"/>
  <c r="H2"/>
  <c r="I2"/>
  <c r="J2"/>
  <c r="K2"/>
  <c r="L2"/>
  <c r="M2"/>
  <c r="N2"/>
  <c r="O2"/>
  <c r="P2"/>
  <c r="A3"/>
  <c r="B3"/>
  <c r="C3"/>
  <c r="D3"/>
  <c r="E3"/>
  <c r="F3"/>
  <c r="G3"/>
  <c r="H3"/>
  <c r="I3"/>
  <c r="J3"/>
  <c r="K3"/>
  <c r="L3"/>
  <c r="M3"/>
  <c r="N3"/>
  <c r="O3"/>
  <c r="P3"/>
  <c r="A4"/>
  <c r="B4"/>
  <c r="C4"/>
  <c r="D4"/>
  <c r="E4"/>
  <c r="F4"/>
  <c r="G4"/>
  <c r="H4"/>
  <c r="I4"/>
  <c r="J4"/>
  <c r="K4"/>
  <c r="L4"/>
  <c r="M4"/>
  <c r="N4"/>
  <c r="O4"/>
  <c r="P4"/>
  <c r="A5"/>
  <c r="B5"/>
  <c r="C5"/>
  <c r="D5"/>
  <c r="E5"/>
  <c r="F5"/>
  <c r="G5"/>
  <c r="H5"/>
  <c r="I5"/>
  <c r="J5"/>
  <c r="K5"/>
  <c r="L5"/>
  <c r="M5"/>
  <c r="N5"/>
  <c r="O5"/>
  <c r="P5"/>
  <c r="A11"/>
  <c r="B11"/>
  <c r="C11"/>
  <c r="D11"/>
  <c r="E11"/>
  <c r="F11"/>
  <c r="G11"/>
  <c r="H11"/>
  <c r="I11"/>
  <c r="J11"/>
  <c r="K11"/>
  <c r="L11"/>
  <c r="M11"/>
  <c r="N11"/>
  <c r="O11"/>
  <c r="P11"/>
  <c r="A14"/>
  <c r="B14"/>
  <c r="C14"/>
  <c r="D14"/>
  <c r="E14"/>
  <c r="F14"/>
  <c r="G14"/>
  <c r="H14"/>
  <c r="I14"/>
  <c r="J14"/>
  <c r="K14"/>
  <c r="L14"/>
  <c r="M14"/>
  <c r="N14"/>
  <c r="O14"/>
  <c r="P14"/>
  <c r="A127"/>
  <c r="B127"/>
  <c r="C127"/>
  <c r="D127"/>
  <c r="E127"/>
  <c r="F127"/>
  <c r="G127"/>
  <c r="H127"/>
  <c r="I127"/>
  <c r="J127"/>
  <c r="K127"/>
  <c r="L127"/>
  <c r="M127"/>
  <c r="N127"/>
  <c r="O127"/>
  <c r="P127"/>
  <c r="A129"/>
  <c r="B129"/>
  <c r="C129"/>
  <c r="D129"/>
  <c r="E129"/>
  <c r="F129"/>
  <c r="G129"/>
  <c r="H129"/>
  <c r="I129"/>
  <c r="J129"/>
  <c r="K129"/>
  <c r="L129"/>
  <c r="M129"/>
  <c r="N129"/>
  <c r="O129"/>
  <c r="P129"/>
  <c r="A130"/>
  <c r="B130"/>
  <c r="C130"/>
  <c r="D130"/>
  <c r="E130"/>
  <c r="F130"/>
  <c r="G130"/>
  <c r="H130"/>
  <c r="I130"/>
  <c r="J130"/>
  <c r="K130"/>
  <c r="L130"/>
  <c r="M130"/>
  <c r="N130"/>
  <c r="O130"/>
  <c r="P130"/>
  <c r="A131"/>
  <c r="B131"/>
  <c r="C131"/>
  <c r="D131"/>
  <c r="E131"/>
  <c r="F131"/>
  <c r="G131"/>
  <c r="H131"/>
  <c r="I131"/>
  <c r="J131"/>
  <c r="K131"/>
  <c r="L131"/>
  <c r="M131"/>
  <c r="N131"/>
  <c r="O131"/>
  <c r="P131"/>
  <c r="A133"/>
  <c r="B133"/>
  <c r="C133"/>
  <c r="D133"/>
  <c r="E133"/>
  <c r="F133"/>
  <c r="G133"/>
  <c r="H133"/>
  <c r="I133"/>
  <c r="J133"/>
  <c r="K133"/>
  <c r="L133"/>
  <c r="M133"/>
  <c r="N133"/>
  <c r="O133"/>
  <c r="P133"/>
  <c r="A136"/>
  <c r="B136"/>
  <c r="C136"/>
  <c r="D136"/>
  <c r="E136"/>
  <c r="F136"/>
  <c r="G136"/>
  <c r="H136"/>
  <c r="I136"/>
  <c r="J136"/>
  <c r="K136"/>
  <c r="L136"/>
  <c r="M136"/>
  <c r="N136"/>
  <c r="O136"/>
  <c r="P136"/>
  <c r="A21"/>
  <c r="B21"/>
  <c r="C21"/>
  <c r="D21"/>
  <c r="E21"/>
  <c r="F21"/>
  <c r="G21"/>
  <c r="H21"/>
  <c r="I21"/>
  <c r="J21"/>
  <c r="K21"/>
  <c r="L21"/>
  <c r="M21"/>
  <c r="N21"/>
  <c r="O21"/>
  <c r="P21"/>
  <c r="A23"/>
  <c r="B23"/>
  <c r="C23"/>
  <c r="D23"/>
  <c r="E23"/>
  <c r="F23"/>
  <c r="G23"/>
  <c r="H23"/>
  <c r="I23"/>
  <c r="J23"/>
  <c r="K23"/>
  <c r="L23"/>
  <c r="M23"/>
  <c r="N23"/>
  <c r="O23"/>
  <c r="P23"/>
  <c r="A25"/>
  <c r="B25"/>
  <c r="C25"/>
  <c r="D25"/>
  <c r="E25"/>
  <c r="F25"/>
  <c r="G25"/>
  <c r="H25"/>
  <c r="I25"/>
  <c r="J25"/>
  <c r="K25"/>
  <c r="L25"/>
  <c r="M25"/>
  <c r="N25"/>
  <c r="O25"/>
  <c r="P25"/>
  <c r="A27"/>
  <c r="B27"/>
  <c r="C27"/>
  <c r="D27"/>
  <c r="E27"/>
  <c r="F27"/>
  <c r="G27"/>
  <c r="H27"/>
  <c r="I27"/>
  <c r="J27"/>
  <c r="K27"/>
  <c r="L27"/>
  <c r="M27"/>
  <c r="N27"/>
  <c r="O27"/>
  <c r="P27"/>
  <c r="A29"/>
  <c r="B29"/>
  <c r="C29"/>
  <c r="D29"/>
  <c r="E29"/>
  <c r="F29"/>
  <c r="G29"/>
  <c r="H29"/>
  <c r="I29"/>
  <c r="J29"/>
  <c r="K29"/>
  <c r="L29"/>
  <c r="M29"/>
  <c r="N29"/>
  <c r="O29"/>
  <c r="P29"/>
  <c r="A31"/>
  <c r="B31"/>
  <c r="C31"/>
  <c r="D31"/>
  <c r="E31"/>
  <c r="F31"/>
  <c r="G31"/>
  <c r="H31"/>
  <c r="I31"/>
  <c r="J31"/>
  <c r="K31"/>
  <c r="L31"/>
  <c r="M31"/>
  <c r="N31"/>
  <c r="O31"/>
  <c r="P31"/>
  <c r="A86"/>
  <c r="B86"/>
  <c r="C86"/>
  <c r="D86"/>
  <c r="E86"/>
  <c r="F86"/>
  <c r="G86"/>
  <c r="H86"/>
  <c r="I86"/>
  <c r="J86"/>
  <c r="K86"/>
  <c r="L86"/>
  <c r="M86"/>
  <c r="N86"/>
  <c r="O86"/>
  <c r="P86"/>
  <c r="A88"/>
  <c r="B88"/>
  <c r="C88"/>
  <c r="D88"/>
  <c r="E88"/>
  <c r="F88"/>
  <c r="G88"/>
  <c r="H88"/>
  <c r="I88"/>
  <c r="J88"/>
  <c r="K88"/>
  <c r="L88"/>
  <c r="M88"/>
  <c r="N88"/>
  <c r="O88"/>
  <c r="P88"/>
  <c r="A90"/>
  <c r="B90"/>
  <c r="C90"/>
  <c r="D90"/>
  <c r="E90"/>
  <c r="F90"/>
  <c r="G90"/>
  <c r="H90"/>
  <c r="I90"/>
  <c r="J90"/>
  <c r="K90"/>
  <c r="L90"/>
  <c r="M90"/>
  <c r="N90"/>
  <c r="O90"/>
  <c r="P90"/>
  <c r="A92"/>
  <c r="B92"/>
  <c r="C92"/>
  <c r="D92"/>
  <c r="E92"/>
  <c r="F92"/>
  <c r="G92"/>
  <c r="H92"/>
  <c r="I92"/>
  <c r="J92"/>
  <c r="K92"/>
  <c r="L92"/>
  <c r="M92"/>
  <c r="N92"/>
  <c r="O92"/>
  <c r="P92"/>
  <c r="A94"/>
  <c r="B94"/>
  <c r="C94"/>
  <c r="D94"/>
  <c r="E94"/>
  <c r="F94"/>
  <c r="G94"/>
  <c r="H94"/>
  <c r="I94"/>
  <c r="J94"/>
  <c r="K94"/>
  <c r="L94"/>
  <c r="M94"/>
  <c r="N94"/>
  <c r="O94"/>
  <c r="P94"/>
  <c r="A98"/>
  <c r="B98"/>
  <c r="C98"/>
  <c r="D98"/>
  <c r="E98"/>
  <c r="F98"/>
  <c r="G98"/>
  <c r="H98"/>
  <c r="I98"/>
  <c r="J98"/>
  <c r="K98"/>
  <c r="L98"/>
  <c r="M98"/>
  <c r="N98"/>
  <c r="O98"/>
  <c r="P98"/>
  <c r="A152"/>
  <c r="B152"/>
  <c r="C152"/>
  <c r="D152"/>
  <c r="E152"/>
  <c r="F152"/>
  <c r="G152"/>
  <c r="H152"/>
  <c r="I152"/>
  <c r="J152"/>
  <c r="K152"/>
  <c r="L152"/>
  <c r="M152"/>
  <c r="N152"/>
  <c r="O152"/>
  <c r="P152"/>
  <c r="A153"/>
  <c r="B153"/>
  <c r="C153"/>
  <c r="D153"/>
  <c r="E153"/>
  <c r="F153"/>
  <c r="G153"/>
  <c r="H153"/>
  <c r="I153"/>
  <c r="J153"/>
  <c r="K153"/>
  <c r="L153"/>
  <c r="M153"/>
  <c r="N153"/>
  <c r="O153"/>
  <c r="P153"/>
  <c r="A154"/>
  <c r="B154"/>
  <c r="C154"/>
  <c r="D154"/>
  <c r="E154"/>
  <c r="F154"/>
  <c r="G154"/>
  <c r="H154"/>
  <c r="I154"/>
  <c r="J154"/>
  <c r="K154"/>
  <c r="L154"/>
  <c r="M154"/>
  <c r="N154"/>
  <c r="O154"/>
  <c r="P154"/>
  <c r="A155"/>
  <c r="B155"/>
  <c r="C155"/>
  <c r="D155"/>
  <c r="E155"/>
  <c r="F155"/>
  <c r="G155"/>
  <c r="H155"/>
  <c r="I155"/>
  <c r="J155"/>
  <c r="K155"/>
  <c r="L155"/>
  <c r="M155"/>
  <c r="N155"/>
  <c r="O155"/>
  <c r="P155"/>
  <c r="A156"/>
  <c r="B156"/>
  <c r="C156"/>
  <c r="D156"/>
  <c r="E156"/>
  <c r="F156"/>
  <c r="G156"/>
  <c r="H156"/>
  <c r="I156"/>
  <c r="J156"/>
  <c r="K156"/>
  <c r="L156"/>
  <c r="M156"/>
  <c r="N156"/>
  <c r="O156"/>
  <c r="P156"/>
  <c r="A157"/>
  <c r="B157"/>
  <c r="C157"/>
  <c r="D157"/>
  <c r="E157"/>
  <c r="F157"/>
  <c r="G157"/>
  <c r="H157"/>
  <c r="I157"/>
  <c r="J157"/>
  <c r="K157"/>
  <c r="L157"/>
  <c r="M157"/>
  <c r="N157"/>
  <c r="O157"/>
  <c r="P157"/>
  <c r="A164"/>
  <c r="B164"/>
  <c r="C164"/>
  <c r="D164"/>
  <c r="E164"/>
  <c r="F164"/>
  <c r="G164"/>
  <c r="H164"/>
  <c r="I164"/>
  <c r="J164"/>
  <c r="K164"/>
  <c r="L164"/>
  <c r="M164"/>
  <c r="N164"/>
  <c r="O164"/>
  <c r="P164"/>
  <c r="A165"/>
  <c r="B165"/>
  <c r="C165"/>
  <c r="D165"/>
  <c r="E165"/>
  <c r="F165"/>
  <c r="G165"/>
  <c r="H165"/>
  <c r="I165"/>
  <c r="J165"/>
  <c r="K165"/>
  <c r="L165"/>
  <c r="M165"/>
  <c r="N165"/>
  <c r="O165"/>
  <c r="P165"/>
  <c r="A166"/>
  <c r="B166"/>
  <c r="C166"/>
  <c r="D166"/>
  <c r="E166"/>
  <c r="F166"/>
  <c r="G166"/>
  <c r="H166"/>
  <c r="I166"/>
  <c r="J166"/>
  <c r="K166"/>
  <c r="L166"/>
  <c r="M166"/>
  <c r="N166"/>
  <c r="O166"/>
  <c r="P166"/>
  <c r="A167"/>
  <c r="B167"/>
  <c r="C167"/>
  <c r="D167"/>
  <c r="E167"/>
  <c r="F167"/>
  <c r="G167"/>
  <c r="H167"/>
  <c r="I167"/>
  <c r="J167"/>
  <c r="K167"/>
  <c r="L167"/>
  <c r="M167"/>
  <c r="N167"/>
  <c r="O167"/>
  <c r="P167"/>
  <c r="A168"/>
  <c r="B168"/>
  <c r="C168"/>
  <c r="D168"/>
  <c r="E168"/>
  <c r="F168"/>
  <c r="G168"/>
  <c r="H168"/>
  <c r="I168"/>
  <c r="J168"/>
  <c r="K168"/>
  <c r="L168"/>
  <c r="M168"/>
  <c r="N168"/>
  <c r="O168"/>
  <c r="P168"/>
  <c r="A169"/>
  <c r="B169"/>
  <c r="C169"/>
  <c r="D169"/>
  <c r="E169"/>
  <c r="F169"/>
  <c r="G169"/>
  <c r="H169"/>
  <c r="I169"/>
  <c r="J169"/>
  <c r="K169"/>
  <c r="L169"/>
  <c r="M169"/>
  <c r="N169"/>
  <c r="O169"/>
  <c r="P169"/>
  <c r="A87"/>
  <c r="B87"/>
  <c r="C87"/>
  <c r="D87"/>
  <c r="E87"/>
  <c r="F87"/>
  <c r="G87"/>
  <c r="H87"/>
  <c r="I87"/>
  <c r="J87"/>
  <c r="K87"/>
  <c r="L87"/>
  <c r="M87"/>
  <c r="N87"/>
  <c r="O87"/>
  <c r="P87"/>
  <c r="A89"/>
  <c r="B89"/>
  <c r="C89"/>
  <c r="D89"/>
  <c r="E89"/>
  <c r="F89"/>
  <c r="G89"/>
  <c r="H89"/>
  <c r="I89"/>
  <c r="J89"/>
  <c r="K89"/>
  <c r="L89"/>
  <c r="M89"/>
  <c r="N89"/>
  <c r="O89"/>
  <c r="P89"/>
  <c r="A91"/>
  <c r="B91"/>
  <c r="C91"/>
  <c r="D91"/>
  <c r="E91"/>
  <c r="F91"/>
  <c r="G91"/>
  <c r="H91"/>
  <c r="I91"/>
  <c r="J91"/>
  <c r="K91"/>
  <c r="L91"/>
  <c r="M91"/>
  <c r="N91"/>
  <c r="O91"/>
  <c r="P91"/>
  <c r="A93"/>
  <c r="B93"/>
  <c r="C93"/>
  <c r="D93"/>
  <c r="E93"/>
  <c r="F93"/>
  <c r="G93"/>
  <c r="H93"/>
  <c r="I93"/>
  <c r="J93"/>
  <c r="K93"/>
  <c r="L93"/>
  <c r="M93"/>
  <c r="N93"/>
  <c r="O93"/>
  <c r="P93"/>
  <c r="A95"/>
  <c r="B95"/>
  <c r="C95"/>
  <c r="D95"/>
  <c r="E95"/>
  <c r="F95"/>
  <c r="G95"/>
  <c r="H95"/>
  <c r="I95"/>
  <c r="J95"/>
  <c r="K95"/>
  <c r="L95"/>
  <c r="M95"/>
  <c r="N95"/>
  <c r="O95"/>
  <c r="P95"/>
  <c r="A99"/>
  <c r="B99"/>
  <c r="C99"/>
  <c r="D99"/>
  <c r="E99"/>
  <c r="F99"/>
  <c r="G99"/>
  <c r="H99"/>
  <c r="I99"/>
  <c r="J99"/>
  <c r="K99"/>
  <c r="L99"/>
  <c r="M99"/>
  <c r="N99"/>
  <c r="O99"/>
  <c r="P99"/>
  <c r="A122"/>
  <c r="B122"/>
  <c r="C122"/>
  <c r="D122"/>
  <c r="E122"/>
  <c r="F122"/>
  <c r="G122"/>
  <c r="H122"/>
  <c r="I122"/>
  <c r="J122"/>
  <c r="K122"/>
  <c r="L122"/>
  <c r="M122"/>
  <c r="N122"/>
  <c r="O122"/>
  <c r="P122"/>
  <c r="A123"/>
  <c r="B123"/>
  <c r="C123"/>
  <c r="D123"/>
  <c r="E123"/>
  <c r="F123"/>
  <c r="G123"/>
  <c r="H123"/>
  <c r="I123"/>
  <c r="J123"/>
  <c r="K123"/>
  <c r="L123"/>
  <c r="M123"/>
  <c r="N123"/>
  <c r="O123"/>
  <c r="P123"/>
  <c r="A124"/>
  <c r="B124"/>
  <c r="C124"/>
  <c r="D124"/>
  <c r="E124"/>
  <c r="F124"/>
  <c r="G124"/>
  <c r="H124"/>
  <c r="I124"/>
  <c r="J124"/>
  <c r="K124"/>
  <c r="L124"/>
  <c r="M124"/>
  <c r="N124"/>
  <c r="O124"/>
  <c r="P124"/>
  <c r="A125"/>
  <c r="B125"/>
  <c r="C125"/>
  <c r="D125"/>
  <c r="E125"/>
  <c r="F125"/>
  <c r="G125"/>
  <c r="H125"/>
  <c r="I125"/>
  <c r="J125"/>
  <c r="K125"/>
  <c r="L125"/>
  <c r="M125"/>
  <c r="N125"/>
  <c r="O125"/>
  <c r="P125"/>
  <c r="A126"/>
  <c r="B126"/>
  <c r="C126"/>
  <c r="D126"/>
  <c r="E126"/>
  <c r="F126"/>
  <c r="G126"/>
  <c r="H126"/>
  <c r="I126"/>
  <c r="J126"/>
  <c r="K126"/>
  <c r="L126"/>
  <c r="M126"/>
  <c r="N126"/>
  <c r="O126"/>
  <c r="P126"/>
  <c r="A128"/>
  <c r="B128"/>
  <c r="C128"/>
  <c r="D128"/>
  <c r="E128"/>
  <c r="F128"/>
  <c r="G128"/>
  <c r="H128"/>
  <c r="I128"/>
  <c r="J128"/>
  <c r="K128"/>
  <c r="L128"/>
  <c r="M128"/>
  <c r="N128"/>
  <c r="O128"/>
  <c r="P128"/>
  <c r="A103"/>
  <c r="B103"/>
  <c r="C103"/>
  <c r="D103"/>
  <c r="E103"/>
  <c r="F103"/>
  <c r="G103"/>
  <c r="H103"/>
  <c r="I103"/>
  <c r="J103"/>
  <c r="K103"/>
  <c r="L103"/>
  <c r="M103"/>
  <c r="N103"/>
  <c r="O103"/>
  <c r="P103"/>
  <c r="A104"/>
  <c r="B104"/>
  <c r="C104"/>
  <c r="D104"/>
  <c r="E104"/>
  <c r="F104"/>
  <c r="G104"/>
  <c r="H104"/>
  <c r="I104"/>
  <c r="J104"/>
  <c r="K104"/>
  <c r="L104"/>
  <c r="M104"/>
  <c r="N104"/>
  <c r="O104"/>
  <c r="P104"/>
  <c r="A106"/>
  <c r="B106"/>
  <c r="C106"/>
  <c r="D106"/>
  <c r="E106"/>
  <c r="F106"/>
  <c r="G106"/>
  <c r="H106"/>
  <c r="I106"/>
  <c r="J106"/>
  <c r="K106"/>
  <c r="L106"/>
  <c r="M106"/>
  <c r="N106"/>
  <c r="O106"/>
  <c r="P106"/>
  <c r="A109"/>
  <c r="B109"/>
  <c r="C109"/>
  <c r="D109"/>
  <c r="E109"/>
  <c r="F109"/>
  <c r="G109"/>
  <c r="H109"/>
  <c r="I109"/>
  <c r="J109"/>
  <c r="K109"/>
  <c r="L109"/>
  <c r="M109"/>
  <c r="N109"/>
  <c r="O109"/>
  <c r="P109"/>
  <c r="A111"/>
  <c r="B111"/>
  <c r="C111"/>
  <c r="D111"/>
  <c r="E111"/>
  <c r="F111"/>
  <c r="G111"/>
  <c r="H111"/>
  <c r="I111"/>
  <c r="J111"/>
  <c r="K111"/>
  <c r="L111"/>
  <c r="M111"/>
  <c r="N111"/>
  <c r="O111"/>
  <c r="P111"/>
  <c r="A113"/>
  <c r="B113"/>
  <c r="C113"/>
  <c r="D113"/>
  <c r="E113"/>
  <c r="F113"/>
  <c r="G113"/>
  <c r="H113"/>
  <c r="I113"/>
  <c r="J113"/>
  <c r="K113"/>
  <c r="L113"/>
  <c r="M113"/>
  <c r="N113"/>
  <c r="O113"/>
  <c r="P113"/>
  <c r="A74"/>
  <c r="B74"/>
  <c r="C74"/>
  <c r="D74"/>
  <c r="E74"/>
  <c r="F74"/>
  <c r="G74"/>
  <c r="H74"/>
  <c r="I74"/>
  <c r="J74"/>
  <c r="K74"/>
  <c r="L74"/>
  <c r="M74"/>
  <c r="N74"/>
  <c r="O74"/>
  <c r="P74"/>
  <c r="A75"/>
  <c r="B75"/>
  <c r="C75"/>
  <c r="D75"/>
  <c r="E75"/>
  <c r="F75"/>
  <c r="G75"/>
  <c r="H75"/>
  <c r="I75"/>
  <c r="J75"/>
  <c r="K75"/>
  <c r="L75"/>
  <c r="M75"/>
  <c r="N75"/>
  <c r="O75"/>
  <c r="P75"/>
  <c r="A76"/>
  <c r="B76"/>
  <c r="C76"/>
  <c r="D76"/>
  <c r="E76"/>
  <c r="F76"/>
  <c r="G76"/>
  <c r="H76"/>
  <c r="I76"/>
  <c r="J76"/>
  <c r="K76"/>
  <c r="L76"/>
  <c r="M76"/>
  <c r="N76"/>
  <c r="O76"/>
  <c r="P76"/>
  <c r="A77"/>
  <c r="B77"/>
  <c r="C77"/>
  <c r="D77"/>
  <c r="E77"/>
  <c r="F77"/>
  <c r="G77"/>
  <c r="H77"/>
  <c r="I77"/>
  <c r="J77"/>
  <c r="K77"/>
  <c r="L77"/>
  <c r="M77"/>
  <c r="N77"/>
  <c r="O77"/>
  <c r="P77"/>
  <c r="A78"/>
  <c r="B78"/>
  <c r="C78"/>
  <c r="D78"/>
  <c r="E78"/>
  <c r="F78"/>
  <c r="G78"/>
  <c r="H78"/>
  <c r="I78"/>
  <c r="J78"/>
  <c r="K78"/>
  <c r="L78"/>
  <c r="M78"/>
  <c r="N78"/>
  <c r="O78"/>
  <c r="P78"/>
  <c r="A79"/>
  <c r="B79"/>
  <c r="C79"/>
  <c r="D79"/>
  <c r="E79"/>
  <c r="F79"/>
  <c r="G79"/>
  <c r="H79"/>
  <c r="I79"/>
  <c r="J79"/>
  <c r="K79"/>
  <c r="L79"/>
  <c r="M79"/>
  <c r="N79"/>
  <c r="O79"/>
  <c r="P79"/>
  <c r="A32"/>
  <c r="B32"/>
  <c r="C32"/>
  <c r="D32"/>
  <c r="E32"/>
  <c r="F32"/>
  <c r="G32"/>
  <c r="H32"/>
  <c r="I32"/>
  <c r="J32"/>
  <c r="K32"/>
  <c r="L32"/>
  <c r="M32"/>
  <c r="N32"/>
  <c r="O32"/>
  <c r="P32"/>
  <c r="A33"/>
  <c r="B33"/>
  <c r="C33"/>
  <c r="D33"/>
  <c r="E33"/>
  <c r="F33"/>
  <c r="G33"/>
  <c r="H33"/>
  <c r="I33"/>
  <c r="J33"/>
  <c r="K33"/>
  <c r="L33"/>
  <c r="M33"/>
  <c r="N33"/>
  <c r="O33"/>
  <c r="P33"/>
  <c r="A34"/>
  <c r="B34"/>
  <c r="C34"/>
  <c r="D34"/>
  <c r="E34"/>
  <c r="F34"/>
  <c r="G34"/>
  <c r="H34"/>
  <c r="I34"/>
  <c r="J34"/>
  <c r="K34"/>
  <c r="L34"/>
  <c r="M34"/>
  <c r="N34"/>
  <c r="O34"/>
  <c r="P34"/>
  <c r="A35"/>
  <c r="B35"/>
  <c r="C35"/>
  <c r="D35"/>
  <c r="E35"/>
  <c r="F35"/>
  <c r="G35"/>
  <c r="H35"/>
  <c r="I35"/>
  <c r="J35"/>
  <c r="K35"/>
  <c r="L35"/>
  <c r="M35"/>
  <c r="N35"/>
  <c r="O35"/>
  <c r="P35"/>
  <c r="A36"/>
  <c r="B36"/>
  <c r="C36"/>
  <c r="D36"/>
  <c r="E36"/>
  <c r="F36"/>
  <c r="G36"/>
  <c r="H36"/>
  <c r="I36"/>
  <c r="J36"/>
  <c r="K36"/>
  <c r="L36"/>
  <c r="M36"/>
  <c r="N36"/>
  <c r="O36"/>
  <c r="P36"/>
  <c r="A37"/>
  <c r="B37"/>
  <c r="C37"/>
  <c r="D37"/>
  <c r="E37"/>
  <c r="F37"/>
  <c r="G37"/>
  <c r="H37"/>
  <c r="I37"/>
  <c r="J37"/>
  <c r="K37"/>
  <c r="L37"/>
  <c r="M37"/>
  <c r="N37"/>
  <c r="O37"/>
  <c r="P37"/>
  <c r="A50"/>
  <c r="B50"/>
  <c r="C50"/>
  <c r="D50"/>
  <c r="E50"/>
  <c r="F50"/>
  <c r="G50"/>
  <c r="H50"/>
  <c r="I50"/>
  <c r="J50"/>
  <c r="K50"/>
  <c r="L50"/>
  <c r="M50"/>
  <c r="N50"/>
  <c r="O50"/>
  <c r="P50"/>
  <c r="A51"/>
  <c r="B51"/>
  <c r="C51"/>
  <c r="D51"/>
  <c r="E51"/>
  <c r="F51"/>
  <c r="G51"/>
  <c r="H51"/>
  <c r="I51"/>
  <c r="J51"/>
  <c r="K51"/>
  <c r="L51"/>
  <c r="M51"/>
  <c r="N51"/>
  <c r="O51"/>
  <c r="P51"/>
  <c r="A52"/>
  <c r="B52"/>
  <c r="C52"/>
  <c r="D52"/>
  <c r="E52"/>
  <c r="F52"/>
  <c r="G52"/>
  <c r="H52"/>
  <c r="I52"/>
  <c r="J52"/>
  <c r="K52"/>
  <c r="L52"/>
  <c r="M52"/>
  <c r="N52"/>
  <c r="O52"/>
  <c r="P52"/>
  <c r="A53"/>
  <c r="B53"/>
  <c r="C53"/>
  <c r="D53"/>
  <c r="E53"/>
  <c r="F53"/>
  <c r="G53"/>
  <c r="H53"/>
  <c r="I53"/>
  <c r="J53"/>
  <c r="K53"/>
  <c r="L53"/>
  <c r="M53"/>
  <c r="N53"/>
  <c r="O53"/>
  <c r="P53"/>
  <c r="A54"/>
  <c r="B54"/>
  <c r="C54"/>
  <c r="D54"/>
  <c r="E54"/>
  <c r="F54"/>
  <c r="G54"/>
  <c r="H54"/>
  <c r="I54"/>
  <c r="J54"/>
  <c r="K54"/>
  <c r="L54"/>
  <c r="M54"/>
  <c r="N54"/>
  <c r="O54"/>
  <c r="P54"/>
  <c r="A55"/>
  <c r="B55"/>
  <c r="C55"/>
  <c r="D55"/>
  <c r="E55"/>
  <c r="F55"/>
  <c r="G55"/>
  <c r="H55"/>
  <c r="I55"/>
  <c r="J55"/>
  <c r="K55"/>
  <c r="L55"/>
  <c r="M55"/>
  <c r="N55"/>
  <c r="O55"/>
  <c r="P55"/>
  <c r="A158"/>
  <c r="B158"/>
  <c r="C158"/>
  <c r="D158"/>
  <c r="E158"/>
  <c r="F158"/>
  <c r="G158"/>
  <c r="H158"/>
  <c r="I158"/>
  <c r="J158"/>
  <c r="K158"/>
  <c r="L158"/>
  <c r="M158"/>
  <c r="N158"/>
  <c r="O158"/>
  <c r="P158"/>
  <c r="A159"/>
  <c r="B159"/>
  <c r="C159"/>
  <c r="D159"/>
  <c r="E159"/>
  <c r="F159"/>
  <c r="G159"/>
  <c r="H159"/>
  <c r="I159"/>
  <c r="J159"/>
  <c r="K159"/>
  <c r="L159"/>
  <c r="M159"/>
  <c r="N159"/>
  <c r="O159"/>
  <c r="P159"/>
  <c r="A160"/>
  <c r="B160"/>
  <c r="C160"/>
  <c r="D160"/>
  <c r="E160"/>
  <c r="F160"/>
  <c r="G160"/>
  <c r="H160"/>
  <c r="I160"/>
  <c r="J160"/>
  <c r="K160"/>
  <c r="L160"/>
  <c r="M160"/>
  <c r="N160"/>
  <c r="O160"/>
  <c r="P160"/>
  <c r="A161"/>
  <c r="B161"/>
  <c r="C161"/>
  <c r="D161"/>
  <c r="E161"/>
  <c r="F161"/>
  <c r="G161"/>
  <c r="H161"/>
  <c r="I161"/>
  <c r="J161"/>
  <c r="K161"/>
  <c r="L161"/>
  <c r="M161"/>
  <c r="N161"/>
  <c r="O161"/>
  <c r="P161"/>
  <c r="A162"/>
  <c r="B162"/>
  <c r="C162"/>
  <c r="D162"/>
  <c r="E162"/>
  <c r="F162"/>
  <c r="G162"/>
  <c r="H162"/>
  <c r="I162"/>
  <c r="J162"/>
  <c r="K162"/>
  <c r="L162"/>
  <c r="M162"/>
  <c r="N162"/>
  <c r="O162"/>
  <c r="P162"/>
  <c r="A163"/>
  <c r="B163"/>
  <c r="C163"/>
  <c r="D163"/>
  <c r="E163"/>
  <c r="F163"/>
  <c r="G163"/>
  <c r="H163"/>
  <c r="I163"/>
  <c r="J163"/>
  <c r="K163"/>
  <c r="L163"/>
  <c r="M163"/>
  <c r="N163"/>
  <c r="O163"/>
  <c r="P163"/>
  <c r="A139"/>
  <c r="B139"/>
  <c r="C139"/>
  <c r="D139"/>
  <c r="E139"/>
  <c r="F139"/>
  <c r="G139"/>
  <c r="H139"/>
  <c r="I139"/>
  <c r="J139"/>
  <c r="K139"/>
  <c r="L139"/>
  <c r="M139"/>
  <c r="N139"/>
  <c r="O139"/>
  <c r="P139"/>
  <c r="A140"/>
  <c r="B140"/>
  <c r="C140"/>
  <c r="D140"/>
  <c r="E140"/>
  <c r="F140"/>
  <c r="G140"/>
  <c r="H140"/>
  <c r="I140"/>
  <c r="J140"/>
  <c r="K140"/>
  <c r="L140"/>
  <c r="M140"/>
  <c r="N140"/>
  <c r="O140"/>
  <c r="P140"/>
  <c r="A142"/>
  <c r="B142"/>
  <c r="C142"/>
  <c r="D142"/>
  <c r="E142"/>
  <c r="F142"/>
  <c r="G142"/>
  <c r="H142"/>
  <c r="I142"/>
  <c r="J142"/>
  <c r="K142"/>
  <c r="L142"/>
  <c r="M142"/>
  <c r="N142"/>
  <c r="O142"/>
  <c r="P142"/>
  <c r="A143"/>
  <c r="B143"/>
  <c r="C143"/>
  <c r="D143"/>
  <c r="E143"/>
  <c r="F143"/>
  <c r="G143"/>
  <c r="H143"/>
  <c r="I143"/>
  <c r="J143"/>
  <c r="K143"/>
  <c r="L143"/>
  <c r="M143"/>
  <c r="N143"/>
  <c r="O143"/>
  <c r="P143"/>
  <c r="A144"/>
  <c r="B144"/>
  <c r="C144"/>
  <c r="D144"/>
  <c r="E144"/>
  <c r="F144"/>
  <c r="G144"/>
  <c r="H144"/>
  <c r="I144"/>
  <c r="J144"/>
  <c r="K144"/>
  <c r="L144"/>
  <c r="M144"/>
  <c r="N144"/>
  <c r="O144"/>
  <c r="P144"/>
  <c r="A145"/>
  <c r="B145"/>
  <c r="C145"/>
  <c r="D145"/>
  <c r="E145"/>
  <c r="F145"/>
  <c r="G145"/>
  <c r="H145"/>
  <c r="I145"/>
  <c r="J145"/>
  <c r="K145"/>
  <c r="L145"/>
  <c r="M145"/>
  <c r="N145"/>
  <c r="O145"/>
  <c r="P145"/>
  <c r="A68"/>
  <c r="B68"/>
  <c r="C68"/>
  <c r="D68"/>
  <c r="E68"/>
  <c r="F68"/>
  <c r="G68"/>
  <c r="H68"/>
  <c r="I68"/>
  <c r="J68"/>
  <c r="K68"/>
  <c r="L68"/>
  <c r="M68"/>
  <c r="N68"/>
  <c r="O68"/>
  <c r="P68"/>
  <c r="A69"/>
  <c r="B69"/>
  <c r="C69"/>
  <c r="D69"/>
  <c r="E69"/>
  <c r="F69"/>
  <c r="G69"/>
  <c r="H69"/>
  <c r="I69"/>
  <c r="J69"/>
  <c r="K69"/>
  <c r="L69"/>
  <c r="M69"/>
  <c r="N69"/>
  <c r="O69"/>
  <c r="P69"/>
  <c r="A70"/>
  <c r="B70"/>
  <c r="C70"/>
  <c r="D70"/>
  <c r="E70"/>
  <c r="F70"/>
  <c r="G70"/>
  <c r="H70"/>
  <c r="I70"/>
  <c r="J70"/>
  <c r="K70"/>
  <c r="L70"/>
  <c r="M70"/>
  <c r="N70"/>
  <c r="O70"/>
  <c r="P70"/>
  <c r="A71"/>
  <c r="B71"/>
  <c r="C71"/>
  <c r="D71"/>
  <c r="E71"/>
  <c r="F71"/>
  <c r="G71"/>
  <c r="H71"/>
  <c r="I71"/>
  <c r="J71"/>
  <c r="K71"/>
  <c r="L71"/>
  <c r="M71"/>
  <c r="N71"/>
  <c r="O71"/>
  <c r="P71"/>
  <c r="A72"/>
  <c r="B72"/>
  <c r="C72"/>
  <c r="D72"/>
  <c r="E72"/>
  <c r="F72"/>
  <c r="G72"/>
  <c r="H72"/>
  <c r="I72"/>
  <c r="J72"/>
  <c r="K72"/>
  <c r="L72"/>
  <c r="M72"/>
  <c r="N72"/>
  <c r="O72"/>
  <c r="P72"/>
  <c r="A73"/>
  <c r="B73"/>
  <c r="C73"/>
  <c r="D73"/>
  <c r="E73"/>
  <c r="F73"/>
  <c r="G73"/>
  <c r="H73"/>
  <c r="I73"/>
  <c r="J73"/>
  <c r="K73"/>
  <c r="L73"/>
  <c r="M73"/>
  <c r="N73"/>
  <c r="O73"/>
  <c r="P73"/>
  <c r="A170"/>
  <c r="B170"/>
  <c r="C170"/>
  <c r="D170"/>
  <c r="E170"/>
  <c r="F170"/>
  <c r="G170"/>
  <c r="H170"/>
  <c r="I170"/>
  <c r="J170"/>
  <c r="K170"/>
  <c r="L170"/>
  <c r="M170"/>
  <c r="N170"/>
  <c r="O170"/>
  <c r="P170"/>
  <c r="A171"/>
  <c r="B171"/>
  <c r="C171"/>
  <c r="D171"/>
  <c r="E171"/>
  <c r="F171"/>
  <c r="G171"/>
  <c r="H171"/>
  <c r="I171"/>
  <c r="J171"/>
  <c r="K171"/>
  <c r="L171"/>
  <c r="M171"/>
  <c r="N171"/>
  <c r="O171"/>
  <c r="P171"/>
  <c r="A172"/>
  <c r="B172"/>
  <c r="C172"/>
  <c r="D172"/>
  <c r="E172"/>
  <c r="F172"/>
  <c r="G172"/>
  <c r="H172"/>
  <c r="I172"/>
  <c r="J172"/>
  <c r="K172"/>
  <c r="L172"/>
  <c r="M172"/>
  <c r="N172"/>
  <c r="O172"/>
  <c r="P172"/>
  <c r="A173"/>
  <c r="B173"/>
  <c r="C173"/>
  <c r="D173"/>
  <c r="E173"/>
  <c r="F173"/>
  <c r="G173"/>
  <c r="H173"/>
  <c r="I173"/>
  <c r="J173"/>
  <c r="K173"/>
  <c r="L173"/>
  <c r="M173"/>
  <c r="N173"/>
  <c r="O173"/>
  <c r="P173"/>
  <c r="A174"/>
  <c r="B174"/>
  <c r="C174"/>
  <c r="D174"/>
  <c r="E174"/>
  <c r="F174"/>
  <c r="G174"/>
  <c r="H174"/>
  <c r="I174"/>
  <c r="J174"/>
  <c r="K174"/>
  <c r="L174"/>
  <c r="M174"/>
  <c r="N174"/>
  <c r="O174"/>
  <c r="P174"/>
  <c r="A175"/>
  <c r="B175"/>
  <c r="C175"/>
  <c r="D175"/>
  <c r="E175"/>
  <c r="F175"/>
  <c r="G175"/>
  <c r="H175"/>
  <c r="I175"/>
  <c r="J175"/>
  <c r="K175"/>
  <c r="L175"/>
  <c r="M175"/>
  <c r="N175"/>
  <c r="O175"/>
  <c r="P175"/>
  <c r="A7"/>
  <c r="B7"/>
  <c r="C7"/>
  <c r="D7"/>
  <c r="E7"/>
  <c r="F7"/>
  <c r="G7"/>
  <c r="H7"/>
  <c r="I7"/>
  <c r="J7"/>
  <c r="K7"/>
  <c r="L7"/>
  <c r="M7"/>
  <c r="N7"/>
  <c r="O7"/>
  <c r="P7"/>
  <c r="A9"/>
  <c r="B9"/>
  <c r="C9"/>
  <c r="D9"/>
  <c r="E9"/>
  <c r="F9"/>
  <c r="G9"/>
  <c r="H9"/>
  <c r="I9"/>
  <c r="J9"/>
  <c r="K9"/>
  <c r="L9"/>
  <c r="M9"/>
  <c r="N9"/>
  <c r="O9"/>
  <c r="P9"/>
  <c r="A12"/>
  <c r="B12"/>
  <c r="C12"/>
  <c r="D12"/>
  <c r="E12"/>
  <c r="F12"/>
  <c r="G12"/>
  <c r="H12"/>
  <c r="I12"/>
  <c r="J12"/>
  <c r="K12"/>
  <c r="L12"/>
  <c r="M12"/>
  <c r="N12"/>
  <c r="O12"/>
  <c r="P12"/>
  <c r="A15"/>
  <c r="B15"/>
  <c r="C15"/>
  <c r="D15"/>
  <c r="E15"/>
  <c r="F15"/>
  <c r="G15"/>
  <c r="H15"/>
  <c r="I15"/>
  <c r="J15"/>
  <c r="K15"/>
  <c r="L15"/>
  <c r="M15"/>
  <c r="N15"/>
  <c r="O15"/>
  <c r="P15"/>
  <c r="A17"/>
  <c r="B17"/>
  <c r="C17"/>
  <c r="D17"/>
  <c r="E17"/>
  <c r="F17"/>
  <c r="G17"/>
  <c r="H17"/>
  <c r="I17"/>
  <c r="J17"/>
  <c r="K17"/>
  <c r="L17"/>
  <c r="M17"/>
  <c r="N17"/>
  <c r="O17"/>
  <c r="P17"/>
  <c r="A19"/>
  <c r="B19"/>
  <c r="C19"/>
  <c r="D19"/>
  <c r="E19"/>
  <c r="F19"/>
  <c r="G19"/>
  <c r="H19"/>
  <c r="I19"/>
  <c r="J19"/>
  <c r="K19"/>
  <c r="L19"/>
  <c r="M19"/>
  <c r="N19"/>
  <c r="O19"/>
  <c r="P19"/>
  <c r="A146"/>
  <c r="B146"/>
  <c r="C146"/>
  <c r="D146"/>
  <c r="E146"/>
  <c r="F146"/>
  <c r="G146"/>
  <c r="H146"/>
  <c r="I146"/>
  <c r="J146"/>
  <c r="K146"/>
  <c r="L146"/>
  <c r="M146"/>
  <c r="N146"/>
  <c r="O146"/>
  <c r="P146"/>
  <c r="A147"/>
  <c r="B147"/>
  <c r="C147"/>
  <c r="D147"/>
  <c r="E147"/>
  <c r="F147"/>
  <c r="G147"/>
  <c r="H147"/>
  <c r="I147"/>
  <c r="J147"/>
  <c r="K147"/>
  <c r="L147"/>
  <c r="M147"/>
  <c r="N147"/>
  <c r="O147"/>
  <c r="P147"/>
  <c r="A148"/>
  <c r="B148"/>
  <c r="C148"/>
  <c r="D148"/>
  <c r="E148"/>
  <c r="F148"/>
  <c r="G148"/>
  <c r="H148"/>
  <c r="I148"/>
  <c r="J148"/>
  <c r="K148"/>
  <c r="L148"/>
  <c r="M148"/>
  <c r="N148"/>
  <c r="O148"/>
  <c r="P148"/>
  <c r="A149"/>
  <c r="B149"/>
  <c r="C149"/>
  <c r="D149"/>
  <c r="E149"/>
  <c r="F149"/>
  <c r="G149"/>
  <c r="H149"/>
  <c r="I149"/>
  <c r="J149"/>
  <c r="K149"/>
  <c r="L149"/>
  <c r="M149"/>
  <c r="N149"/>
  <c r="O149"/>
  <c r="P149"/>
  <c r="A150"/>
  <c r="B150"/>
  <c r="C150"/>
  <c r="D150"/>
  <c r="E150"/>
  <c r="F150"/>
  <c r="G150"/>
  <c r="H150"/>
  <c r="I150"/>
  <c r="J150"/>
  <c r="K150"/>
  <c r="L150"/>
  <c r="M150"/>
  <c r="N150"/>
  <c r="O150"/>
  <c r="P150"/>
  <c r="A151"/>
  <c r="B151"/>
  <c r="C151"/>
  <c r="D151"/>
  <c r="E151"/>
  <c r="F151"/>
  <c r="G151"/>
  <c r="H151"/>
  <c r="I151"/>
  <c r="J151"/>
  <c r="K151"/>
  <c r="L151"/>
  <c r="M151"/>
  <c r="N151"/>
  <c r="O151"/>
  <c r="P151"/>
  <c r="A22"/>
  <c r="B22"/>
  <c r="C22"/>
  <c r="D22"/>
  <c r="E22"/>
  <c r="F22"/>
  <c r="G22"/>
  <c r="H22"/>
  <c r="I22"/>
  <c r="J22"/>
  <c r="K22"/>
  <c r="L22"/>
  <c r="M22"/>
  <c r="N22"/>
  <c r="O22"/>
  <c r="P22"/>
  <c r="A24"/>
  <c r="B24"/>
  <c r="C24"/>
  <c r="D24"/>
  <c r="E24"/>
  <c r="F24"/>
  <c r="G24"/>
  <c r="H24"/>
  <c r="I24"/>
  <c r="J24"/>
  <c r="K24"/>
  <c r="L24"/>
  <c r="M24"/>
  <c r="N24"/>
  <c r="O24"/>
  <c r="P24"/>
  <c r="A26"/>
  <c r="B26"/>
  <c r="C26"/>
  <c r="D26"/>
  <c r="E26"/>
  <c r="F26"/>
  <c r="G26"/>
  <c r="H26"/>
  <c r="I26"/>
  <c r="J26"/>
  <c r="K26"/>
  <c r="L26"/>
  <c r="M26"/>
  <c r="N26"/>
  <c r="O26"/>
  <c r="P26"/>
  <c r="A28"/>
  <c r="B28"/>
  <c r="C28"/>
  <c r="D28"/>
  <c r="E28"/>
  <c r="F28"/>
  <c r="G28"/>
  <c r="H28"/>
  <c r="I28"/>
  <c r="J28"/>
  <c r="K28"/>
  <c r="L28"/>
  <c r="M28"/>
  <c r="N28"/>
  <c r="O28"/>
  <c r="P28"/>
  <c r="A30"/>
  <c r="B30"/>
  <c r="C30"/>
  <c r="D30"/>
  <c r="E30"/>
  <c r="F30"/>
  <c r="G30"/>
  <c r="H30"/>
  <c r="I30"/>
  <c r="J30"/>
  <c r="K30"/>
  <c r="L30"/>
  <c r="M30"/>
  <c r="N30"/>
  <c r="O30"/>
  <c r="P30"/>
  <c r="A132"/>
  <c r="B132"/>
  <c r="C132"/>
  <c r="D132"/>
  <c r="E132"/>
  <c r="F132"/>
  <c r="G132"/>
  <c r="H132"/>
  <c r="I132"/>
  <c r="J132"/>
  <c r="K132"/>
  <c r="L132"/>
  <c r="M132"/>
  <c r="N132"/>
  <c r="O132"/>
  <c r="P132"/>
  <c r="A134"/>
  <c r="B134"/>
  <c r="C134"/>
  <c r="D134"/>
  <c r="E134"/>
  <c r="F134"/>
  <c r="G134"/>
  <c r="H134"/>
  <c r="I134"/>
  <c r="J134"/>
  <c r="K134"/>
  <c r="L134"/>
  <c r="M134"/>
  <c r="N134"/>
  <c r="O134"/>
  <c r="P134"/>
  <c r="A135"/>
  <c r="B135"/>
  <c r="C135"/>
  <c r="D135"/>
  <c r="E135"/>
  <c r="F135"/>
  <c r="G135"/>
  <c r="H135"/>
  <c r="I135"/>
  <c r="J135"/>
  <c r="K135"/>
  <c r="L135"/>
  <c r="M135"/>
  <c r="N135"/>
  <c r="O135"/>
  <c r="P135"/>
  <c r="A137"/>
  <c r="B137"/>
  <c r="C137"/>
  <c r="D137"/>
  <c r="E137"/>
  <c r="F137"/>
  <c r="G137"/>
  <c r="H137"/>
  <c r="I137"/>
  <c r="J137"/>
  <c r="K137"/>
  <c r="L137"/>
  <c r="M137"/>
  <c r="N137"/>
  <c r="O137"/>
  <c r="P137"/>
  <c r="A138"/>
  <c r="B138"/>
  <c r="C138"/>
  <c r="D138"/>
  <c r="E138"/>
  <c r="F138"/>
  <c r="G138"/>
  <c r="H138"/>
  <c r="I138"/>
  <c r="J138"/>
  <c r="K138"/>
  <c r="L138"/>
  <c r="M138"/>
  <c r="N138"/>
  <c r="O138"/>
  <c r="P138"/>
  <c r="A141"/>
  <c r="B141"/>
  <c r="C141"/>
  <c r="D141"/>
  <c r="E141"/>
  <c r="F141"/>
  <c r="G141"/>
  <c r="H141"/>
  <c r="I141"/>
  <c r="J141"/>
  <c r="K141"/>
  <c r="L141"/>
  <c r="M141"/>
  <c r="N141"/>
  <c r="O141"/>
  <c r="P141"/>
  <c r="A107"/>
  <c r="B107"/>
  <c r="C107"/>
  <c r="D107"/>
  <c r="E107"/>
  <c r="F107"/>
  <c r="G107"/>
  <c r="H107"/>
  <c r="I107"/>
  <c r="J107"/>
  <c r="K107"/>
  <c r="L107"/>
  <c r="M107"/>
  <c r="N107"/>
  <c r="O107"/>
  <c r="P107"/>
  <c r="C20"/>
  <c r="D20"/>
  <c r="E20"/>
  <c r="F20"/>
  <c r="G20"/>
  <c r="H20"/>
  <c r="I20"/>
  <c r="J20"/>
  <c r="K20"/>
  <c r="L20"/>
  <c r="M20"/>
  <c r="N20"/>
  <c r="O20"/>
  <c r="P20"/>
  <c r="C1"/>
  <c r="D1"/>
  <c r="E1"/>
  <c r="F1"/>
  <c r="G1"/>
  <c r="H1"/>
  <c r="I1"/>
  <c r="J1"/>
  <c r="K1"/>
  <c r="L1"/>
  <c r="M1"/>
  <c r="N1"/>
  <c r="O1"/>
  <c r="P1"/>
  <c r="B1"/>
  <c r="B20"/>
  <c r="A20"/>
  <c r="Q3" i="1"/>
  <c r="R3"/>
  <c r="S3"/>
  <c r="Q4"/>
  <c r="R4"/>
  <c r="S4"/>
  <c r="Q5"/>
  <c r="R5"/>
  <c r="S5"/>
  <c r="Q6"/>
  <c r="R6"/>
  <c r="S6"/>
  <c r="Q7"/>
  <c r="R7"/>
  <c r="S7"/>
  <c r="Q8"/>
  <c r="R8"/>
  <c r="S8"/>
  <c r="Q9"/>
  <c r="R9"/>
  <c r="S9"/>
  <c r="Q10"/>
  <c r="R10"/>
  <c r="S10"/>
  <c r="Q11"/>
  <c r="R11"/>
  <c r="S11"/>
  <c r="Q12"/>
  <c r="R12"/>
  <c r="S12"/>
  <c r="Q13"/>
  <c r="R13"/>
  <c r="S13"/>
  <c r="Q14"/>
  <c r="R14"/>
  <c r="S14"/>
  <c r="Q15"/>
  <c r="R15"/>
  <c r="S15"/>
  <c r="Q16"/>
  <c r="R16"/>
  <c r="S16"/>
  <c r="Q17"/>
  <c r="R17"/>
  <c r="S17"/>
  <c r="Q18"/>
  <c r="R18"/>
  <c r="S18"/>
  <c r="Q19"/>
  <c r="R19"/>
  <c r="S19"/>
  <c r="Q20"/>
  <c r="R20"/>
  <c r="S20"/>
  <c r="Q21"/>
  <c r="R21"/>
  <c r="S21"/>
  <c r="Q22"/>
  <c r="R22"/>
  <c r="S22"/>
  <c r="Q23"/>
  <c r="R23"/>
  <c r="S23"/>
  <c r="Q24"/>
  <c r="R24"/>
  <c r="S24"/>
  <c r="Q25"/>
  <c r="R25"/>
  <c r="S25"/>
  <c r="Q26"/>
  <c r="R26"/>
  <c r="S26"/>
  <c r="Q27"/>
  <c r="R27"/>
  <c r="S27"/>
  <c r="Q28"/>
  <c r="R28"/>
  <c r="S28"/>
  <c r="Q29"/>
  <c r="R29"/>
  <c r="S29"/>
  <c r="Q30"/>
  <c r="R30"/>
  <c r="S30"/>
  <c r="Q31"/>
  <c r="R31"/>
  <c r="S31"/>
  <c r="Q32"/>
  <c r="R32"/>
  <c r="S32"/>
  <c r="Q33"/>
  <c r="R33"/>
  <c r="S33"/>
  <c r="Q34"/>
  <c r="R34"/>
  <c r="S34"/>
  <c r="Q35"/>
  <c r="R35"/>
  <c r="S35"/>
  <c r="Q36"/>
  <c r="R36"/>
  <c r="S36"/>
  <c r="Q37"/>
  <c r="R37"/>
  <c r="S37"/>
  <c r="Q38"/>
  <c r="R38"/>
  <c r="S38"/>
  <c r="Q39"/>
  <c r="R39"/>
  <c r="S39"/>
  <c r="Q40"/>
  <c r="R40"/>
  <c r="S40"/>
  <c r="Q41"/>
  <c r="R41"/>
  <c r="S41"/>
  <c r="Q42"/>
  <c r="R42"/>
  <c r="S42"/>
  <c r="Q43"/>
  <c r="R43"/>
  <c r="S43"/>
  <c r="Q44"/>
  <c r="R44"/>
  <c r="S44"/>
  <c r="Q45"/>
  <c r="R45"/>
  <c r="S45"/>
  <c r="Q46"/>
  <c r="R46"/>
  <c r="S46"/>
  <c r="Q47"/>
  <c r="R47"/>
  <c r="S47"/>
  <c r="Q48"/>
  <c r="R48"/>
  <c r="S48"/>
  <c r="Q49"/>
  <c r="R49"/>
  <c r="S49"/>
  <c r="Q50"/>
  <c r="R50"/>
  <c r="S50"/>
  <c r="Q51"/>
  <c r="R51"/>
  <c r="S51"/>
  <c r="Q52"/>
  <c r="R52"/>
  <c r="S52"/>
  <c r="Q53"/>
  <c r="R53"/>
  <c r="S53"/>
  <c r="Q54"/>
  <c r="R54"/>
  <c r="S54"/>
  <c r="Q55"/>
  <c r="R55"/>
  <c r="S55"/>
  <c r="Q56"/>
  <c r="R56"/>
  <c r="S56"/>
  <c r="Q57"/>
  <c r="R57"/>
  <c r="S57"/>
  <c r="Q58"/>
  <c r="R58"/>
  <c r="S58"/>
  <c r="Q59"/>
  <c r="R59"/>
  <c r="S59"/>
  <c r="Q60"/>
  <c r="R60"/>
  <c r="S60"/>
  <c r="Q61"/>
  <c r="R61"/>
  <c r="S61"/>
  <c r="Q62"/>
  <c r="R62"/>
  <c r="S62"/>
  <c r="Q63"/>
  <c r="R63"/>
  <c r="S63"/>
  <c r="Q64"/>
  <c r="R64"/>
  <c r="S64"/>
  <c r="Q65"/>
  <c r="R65"/>
  <c r="S65"/>
  <c r="Q66"/>
  <c r="R66"/>
  <c r="S66"/>
  <c r="Q67"/>
  <c r="R67"/>
  <c r="S67"/>
  <c r="Q68"/>
  <c r="R68"/>
  <c r="S68"/>
  <c r="Q69"/>
  <c r="R69"/>
  <c r="S69"/>
  <c r="Q70"/>
  <c r="R70"/>
  <c r="S70"/>
  <c r="Q71"/>
  <c r="R71"/>
  <c r="S71"/>
  <c r="Q72"/>
  <c r="R72"/>
  <c r="S72"/>
  <c r="Q73"/>
  <c r="R73"/>
  <c r="S73"/>
  <c r="Q74"/>
  <c r="R74"/>
  <c r="S74"/>
  <c r="Q75"/>
  <c r="R75"/>
  <c r="S75"/>
  <c r="Q76"/>
  <c r="R76"/>
  <c r="S76"/>
  <c r="Q77"/>
  <c r="R77"/>
  <c r="S77"/>
  <c r="Q78"/>
  <c r="R78"/>
  <c r="S78"/>
  <c r="Q79"/>
  <c r="R79"/>
  <c r="S79"/>
  <c r="Q80"/>
  <c r="R80"/>
  <c r="S80"/>
  <c r="Q81"/>
  <c r="R81"/>
  <c r="S81"/>
  <c r="Q82"/>
  <c r="R82"/>
  <c r="S82"/>
  <c r="Q83"/>
  <c r="R83"/>
  <c r="S83"/>
  <c r="Q84"/>
  <c r="R84"/>
  <c r="S84"/>
  <c r="Q85"/>
  <c r="R85"/>
  <c r="S85"/>
  <c r="Q86"/>
  <c r="R86"/>
  <c r="S86"/>
  <c r="Q87"/>
  <c r="R87"/>
  <c r="S87"/>
  <c r="Q88"/>
  <c r="R88"/>
  <c r="S88"/>
  <c r="Q89"/>
  <c r="R89"/>
  <c r="S89"/>
  <c r="Q90"/>
  <c r="R90"/>
  <c r="S90"/>
  <c r="Q91"/>
  <c r="R91"/>
  <c r="S91"/>
  <c r="Q92"/>
  <c r="R92"/>
  <c r="S92"/>
  <c r="Q93"/>
  <c r="R93"/>
  <c r="S93"/>
  <c r="Q94"/>
  <c r="R94"/>
  <c r="S94"/>
  <c r="Q95"/>
  <c r="R95"/>
  <c r="S95"/>
  <c r="Q96"/>
  <c r="R96"/>
  <c r="S96"/>
  <c r="Q97"/>
  <c r="R97"/>
  <c r="S97"/>
  <c r="Q98"/>
  <c r="R98"/>
  <c r="S98"/>
  <c r="Q99"/>
  <c r="R99"/>
  <c r="S99"/>
  <c r="Q100"/>
  <c r="R100"/>
  <c r="S100"/>
  <c r="Q101"/>
  <c r="R101"/>
  <c r="S101"/>
  <c r="Q102"/>
  <c r="R102"/>
  <c r="S102"/>
  <c r="Q103"/>
  <c r="R103"/>
  <c r="S103"/>
  <c r="Q104"/>
  <c r="R104"/>
  <c r="S104"/>
  <c r="Q105"/>
  <c r="R105"/>
  <c r="S105"/>
  <c r="Q106"/>
  <c r="R106"/>
  <c r="S106"/>
  <c r="Q107"/>
  <c r="R107"/>
  <c r="S107"/>
  <c r="Q108"/>
  <c r="R108"/>
  <c r="S108"/>
  <c r="Q109"/>
  <c r="R109"/>
  <c r="S109"/>
  <c r="Q110"/>
  <c r="R110"/>
  <c r="S110"/>
  <c r="Q111"/>
  <c r="R111"/>
  <c r="S111"/>
  <c r="Q112"/>
  <c r="R112"/>
  <c r="S112"/>
  <c r="Q113"/>
  <c r="R113"/>
  <c r="S113"/>
  <c r="Q114"/>
  <c r="R114"/>
  <c r="S114"/>
  <c r="Q115"/>
  <c r="R115"/>
  <c r="S115"/>
  <c r="Q116"/>
  <c r="R116"/>
  <c r="S116"/>
  <c r="Q117"/>
  <c r="R117"/>
  <c r="S117"/>
  <c r="Q118"/>
  <c r="R118"/>
  <c r="S118"/>
  <c r="Q119"/>
  <c r="R119"/>
  <c r="S119"/>
  <c r="Q120"/>
  <c r="R120"/>
  <c r="S120"/>
  <c r="Q121"/>
  <c r="R121"/>
  <c r="S121"/>
  <c r="Q122"/>
  <c r="R122"/>
  <c r="S122"/>
  <c r="Q123"/>
  <c r="R123"/>
  <c r="S123"/>
  <c r="Q124"/>
  <c r="R124"/>
  <c r="S124"/>
  <c r="Q125"/>
  <c r="R125"/>
  <c r="S125"/>
  <c r="Q126"/>
  <c r="R126"/>
  <c r="S126"/>
  <c r="Q127"/>
  <c r="R127"/>
  <c r="S127"/>
  <c r="Q128"/>
  <c r="R128"/>
  <c r="S128"/>
  <c r="Q129"/>
  <c r="R129"/>
  <c r="S129"/>
  <c r="Q130"/>
  <c r="R130"/>
  <c r="S130"/>
  <c r="Q131"/>
  <c r="R131"/>
  <c r="S131"/>
  <c r="Q132"/>
  <c r="R132"/>
  <c r="S132"/>
  <c r="Q133"/>
  <c r="R133"/>
  <c r="S133"/>
  <c r="Q134"/>
  <c r="R134"/>
  <c r="S134"/>
  <c r="Q135"/>
  <c r="R135"/>
  <c r="S135"/>
  <c r="Q136"/>
  <c r="R136"/>
  <c r="S136"/>
  <c r="Q137"/>
  <c r="R137"/>
  <c r="S137"/>
  <c r="Q138"/>
  <c r="R138"/>
  <c r="S138"/>
  <c r="Q139"/>
  <c r="R139"/>
  <c r="S139"/>
  <c r="Q140"/>
  <c r="R140"/>
  <c r="S140"/>
  <c r="Q141"/>
  <c r="R141"/>
  <c r="S141"/>
  <c r="Q142"/>
  <c r="R142"/>
  <c r="S142"/>
  <c r="Q143"/>
  <c r="R143"/>
  <c r="S143"/>
  <c r="Q144"/>
  <c r="R144"/>
  <c r="S144"/>
  <c r="Q145"/>
  <c r="R145"/>
  <c r="S145"/>
  <c r="Q146"/>
  <c r="R146"/>
  <c r="S146"/>
  <c r="Q147"/>
  <c r="R147"/>
  <c r="S147"/>
  <c r="Q148"/>
  <c r="R148"/>
  <c r="S148"/>
  <c r="Q149"/>
  <c r="R149"/>
  <c r="S149"/>
  <c r="Q150"/>
  <c r="R150"/>
  <c r="S150"/>
  <c r="Q151"/>
  <c r="R151"/>
  <c r="S151"/>
  <c r="Q152"/>
  <c r="R152"/>
  <c r="S152"/>
  <c r="Q153"/>
  <c r="R153"/>
  <c r="S153"/>
  <c r="Q154"/>
  <c r="R154"/>
  <c r="S154"/>
  <c r="Q155"/>
  <c r="R155"/>
  <c r="S155"/>
  <c r="Q156"/>
  <c r="R156"/>
  <c r="S156"/>
  <c r="Q157"/>
  <c r="R157"/>
  <c r="S157"/>
  <c r="Q158"/>
  <c r="R158"/>
  <c r="S158"/>
  <c r="Q159"/>
  <c r="R159"/>
  <c r="S159"/>
  <c r="Q160"/>
  <c r="R160"/>
  <c r="S160"/>
  <c r="Q161"/>
  <c r="R161"/>
  <c r="S161"/>
  <c r="Q162"/>
  <c r="R162"/>
  <c r="S162"/>
  <c r="Q163"/>
  <c r="R163"/>
  <c r="S163"/>
  <c r="Q164"/>
  <c r="R164"/>
  <c r="S164"/>
  <c r="Q165"/>
  <c r="R165"/>
  <c r="S165"/>
  <c r="Q166"/>
  <c r="R166"/>
  <c r="S166"/>
  <c r="Q167"/>
  <c r="R167"/>
  <c r="S167"/>
  <c r="Q168"/>
  <c r="R168"/>
  <c r="S168"/>
  <c r="Q169"/>
  <c r="R169"/>
  <c r="S169"/>
  <c r="Q170"/>
  <c r="R170"/>
  <c r="S170"/>
  <c r="Q171"/>
  <c r="R171"/>
  <c r="S171"/>
  <c r="Q172"/>
  <c r="R172"/>
  <c r="S172"/>
  <c r="Q173"/>
  <c r="R173"/>
  <c r="S173"/>
  <c r="Q174"/>
  <c r="R174"/>
  <c r="S174"/>
  <c r="Q175"/>
  <c r="R175"/>
  <c r="S175"/>
  <c r="S2"/>
  <c r="R2"/>
  <c r="Q2"/>
  <c r="P175"/>
  <c r="O175"/>
  <c r="N175"/>
  <c r="M175"/>
  <c r="L175"/>
  <c r="K175"/>
  <c r="J175"/>
  <c r="I175"/>
  <c r="H175"/>
  <c r="G175"/>
  <c r="F175"/>
  <c r="E175"/>
  <c r="D175"/>
  <c r="C175"/>
  <c r="P174"/>
  <c r="O174"/>
  <c r="N174"/>
  <c r="M174"/>
  <c r="L174"/>
  <c r="K174"/>
  <c r="J174"/>
  <c r="I174"/>
  <c r="H174"/>
  <c r="G174"/>
  <c r="F174"/>
  <c r="E174"/>
  <c r="D174"/>
  <c r="C174"/>
  <c r="P173"/>
  <c r="O173"/>
  <c r="N173"/>
  <c r="M173"/>
  <c r="L173"/>
  <c r="K173"/>
  <c r="J173"/>
  <c r="I173"/>
  <c r="H173"/>
  <c r="G173"/>
  <c r="F173"/>
  <c r="E173"/>
  <c r="D173"/>
  <c r="C173"/>
  <c r="P172"/>
  <c r="O172"/>
  <c r="N172"/>
  <c r="M172"/>
  <c r="L172"/>
  <c r="K172"/>
  <c r="J172"/>
  <c r="I172"/>
  <c r="H172"/>
  <c r="G172"/>
  <c r="F172"/>
  <c r="E172"/>
  <c r="D172"/>
  <c r="C172"/>
  <c r="P171"/>
  <c r="O171"/>
  <c r="N171"/>
  <c r="M171"/>
  <c r="L171"/>
  <c r="K171"/>
  <c r="J171"/>
  <c r="I171"/>
  <c r="H171"/>
  <c r="G171"/>
  <c r="F171"/>
  <c r="E171"/>
  <c r="D171"/>
  <c r="C171"/>
  <c r="A171"/>
  <c r="A172" s="1"/>
  <c r="A173" s="1"/>
  <c r="A174" s="1"/>
  <c r="A175" s="1"/>
  <c r="P169"/>
  <c r="O169"/>
  <c r="N169"/>
  <c r="M169"/>
  <c r="L169"/>
  <c r="K169"/>
  <c r="J169"/>
  <c r="I169"/>
  <c r="H169"/>
  <c r="G169"/>
  <c r="F169"/>
  <c r="E169"/>
  <c r="D169"/>
  <c r="C169"/>
  <c r="P168"/>
  <c r="O168"/>
  <c r="N168"/>
  <c r="M168"/>
  <c r="L168"/>
  <c r="K168"/>
  <c r="J168"/>
  <c r="I168"/>
  <c r="H168"/>
  <c r="G168"/>
  <c r="F168"/>
  <c r="E168"/>
  <c r="D168"/>
  <c r="C168"/>
  <c r="P167"/>
  <c r="O167"/>
  <c r="N167"/>
  <c r="M167"/>
  <c r="L167"/>
  <c r="K167"/>
  <c r="J167"/>
  <c r="I167"/>
  <c r="H167"/>
  <c r="G167"/>
  <c r="F167"/>
  <c r="E167"/>
  <c r="D167"/>
  <c r="C167"/>
  <c r="P166"/>
  <c r="O166"/>
  <c r="N166"/>
  <c r="M166"/>
  <c r="L166"/>
  <c r="K166"/>
  <c r="J166"/>
  <c r="I166"/>
  <c r="H166"/>
  <c r="G166"/>
  <c r="F166"/>
  <c r="E166"/>
  <c r="D166"/>
  <c r="C166"/>
  <c r="P165"/>
  <c r="O165"/>
  <c r="N165"/>
  <c r="M165"/>
  <c r="L165"/>
  <c r="K165"/>
  <c r="J165"/>
  <c r="I165"/>
  <c r="H165"/>
  <c r="G165"/>
  <c r="F165"/>
  <c r="E165"/>
  <c r="D165"/>
  <c r="C165"/>
  <c r="A165"/>
  <c r="A166" s="1"/>
  <c r="A167" s="1"/>
  <c r="A168" s="1"/>
  <c r="A169" s="1"/>
  <c r="P163"/>
  <c r="O163"/>
  <c r="N163"/>
  <c r="M163"/>
  <c r="L163"/>
  <c r="K163"/>
  <c r="J163"/>
  <c r="I163"/>
  <c r="H163"/>
  <c r="G163"/>
  <c r="F163"/>
  <c r="E163"/>
  <c r="D163"/>
  <c r="C163"/>
  <c r="P162"/>
  <c r="O162"/>
  <c r="N162"/>
  <c r="M162"/>
  <c r="L162"/>
  <c r="K162"/>
  <c r="J162"/>
  <c r="I162"/>
  <c r="H162"/>
  <c r="G162"/>
  <c r="F162"/>
  <c r="E162"/>
  <c r="D162"/>
  <c r="C162"/>
  <c r="P161"/>
  <c r="O161"/>
  <c r="N161"/>
  <c r="M161"/>
  <c r="L161"/>
  <c r="K161"/>
  <c r="J161"/>
  <c r="I161"/>
  <c r="H161"/>
  <c r="G161"/>
  <c r="F161"/>
  <c r="E161"/>
  <c r="D161"/>
  <c r="C161"/>
  <c r="P160"/>
  <c r="O160"/>
  <c r="N160"/>
  <c r="M160"/>
  <c r="L160"/>
  <c r="K160"/>
  <c r="J160"/>
  <c r="I160"/>
  <c r="H160"/>
  <c r="G160"/>
  <c r="F160"/>
  <c r="E160"/>
  <c r="D160"/>
  <c r="C160"/>
  <c r="P159"/>
  <c r="O159"/>
  <c r="N159"/>
  <c r="M159"/>
  <c r="L159"/>
  <c r="K159"/>
  <c r="J159"/>
  <c r="I159"/>
  <c r="H159"/>
  <c r="G159"/>
  <c r="F159"/>
  <c r="E159"/>
  <c r="D159"/>
  <c r="C159"/>
  <c r="A159"/>
  <c r="A160" s="1"/>
  <c r="A161" s="1"/>
  <c r="A162" s="1"/>
  <c r="A163" s="1"/>
  <c r="P157"/>
  <c r="O157"/>
  <c r="N157"/>
  <c r="M157"/>
  <c r="L157"/>
  <c r="K157"/>
  <c r="J157"/>
  <c r="I157"/>
  <c r="H157"/>
  <c r="G157"/>
  <c r="F157"/>
  <c r="E157"/>
  <c r="D157"/>
  <c r="C157"/>
  <c r="P156"/>
  <c r="O156"/>
  <c r="N156"/>
  <c r="M156"/>
  <c r="L156"/>
  <c r="K156"/>
  <c r="J156"/>
  <c r="I156"/>
  <c r="H156"/>
  <c r="G156"/>
  <c r="F156"/>
  <c r="E156"/>
  <c r="D156"/>
  <c r="C156"/>
  <c r="P155"/>
  <c r="O155"/>
  <c r="N155"/>
  <c r="M155"/>
  <c r="L155"/>
  <c r="K155"/>
  <c r="J155"/>
  <c r="I155"/>
  <c r="H155"/>
  <c r="G155"/>
  <c r="F155"/>
  <c r="E155"/>
  <c r="D155"/>
  <c r="C155"/>
  <c r="P154"/>
  <c r="O154"/>
  <c r="N154"/>
  <c r="M154"/>
  <c r="L154"/>
  <c r="K154"/>
  <c r="J154"/>
  <c r="I154"/>
  <c r="H154"/>
  <c r="G154"/>
  <c r="F154"/>
  <c r="E154"/>
  <c r="D154"/>
  <c r="C154"/>
  <c r="P153"/>
  <c r="O153"/>
  <c r="N153"/>
  <c r="M153"/>
  <c r="L153"/>
  <c r="K153"/>
  <c r="J153"/>
  <c r="I153"/>
  <c r="H153"/>
  <c r="G153"/>
  <c r="F153"/>
  <c r="E153"/>
  <c r="D153"/>
  <c r="C153"/>
  <c r="A153"/>
  <c r="A154" s="1"/>
  <c r="A155" s="1"/>
  <c r="A156" s="1"/>
  <c r="A157" s="1"/>
  <c r="P151"/>
  <c r="O151"/>
  <c r="N151"/>
  <c r="M151"/>
  <c r="L151"/>
  <c r="K151"/>
  <c r="J151"/>
  <c r="I151"/>
  <c r="H151"/>
  <c r="G151"/>
  <c r="F151"/>
  <c r="E151"/>
  <c r="D151"/>
  <c r="C151"/>
  <c r="P150"/>
  <c r="O150"/>
  <c r="N150"/>
  <c r="M150"/>
  <c r="L150"/>
  <c r="K150"/>
  <c r="J150"/>
  <c r="I150"/>
  <c r="H150"/>
  <c r="G150"/>
  <c r="F150"/>
  <c r="E150"/>
  <c r="D150"/>
  <c r="C150"/>
  <c r="P149"/>
  <c r="O149"/>
  <c r="N149"/>
  <c r="M149"/>
  <c r="L149"/>
  <c r="K149"/>
  <c r="J149"/>
  <c r="I149"/>
  <c r="H149"/>
  <c r="G149"/>
  <c r="F149"/>
  <c r="E149"/>
  <c r="D149"/>
  <c r="C149"/>
  <c r="P148"/>
  <c r="O148"/>
  <c r="N148"/>
  <c r="M148"/>
  <c r="L148"/>
  <c r="K148"/>
  <c r="J148"/>
  <c r="I148"/>
  <c r="H148"/>
  <c r="G148"/>
  <c r="F148"/>
  <c r="E148"/>
  <c r="D148"/>
  <c r="C148"/>
  <c r="P147"/>
  <c r="O147"/>
  <c r="N147"/>
  <c r="M147"/>
  <c r="L147"/>
  <c r="K147"/>
  <c r="J147"/>
  <c r="I147"/>
  <c r="H147"/>
  <c r="G147"/>
  <c r="F147"/>
  <c r="E147"/>
  <c r="D147"/>
  <c r="C147"/>
  <c r="A147"/>
  <c r="A148" s="1"/>
  <c r="A149" s="1"/>
  <c r="A150" s="1"/>
  <c r="A151" s="1"/>
  <c r="P145"/>
  <c r="O145"/>
  <c r="N145"/>
  <c r="M145"/>
  <c r="L145"/>
  <c r="K145"/>
  <c r="J145"/>
  <c r="I145"/>
  <c r="H145"/>
  <c r="G145"/>
  <c r="F145"/>
  <c r="E145"/>
  <c r="D145"/>
  <c r="C145"/>
  <c r="P144"/>
  <c r="O144"/>
  <c r="N144"/>
  <c r="M144"/>
  <c r="L144"/>
  <c r="K144"/>
  <c r="J144"/>
  <c r="I144"/>
  <c r="H144"/>
  <c r="G144"/>
  <c r="F144"/>
  <c r="E144"/>
  <c r="D144"/>
  <c r="C144"/>
  <c r="P143"/>
  <c r="O143"/>
  <c r="N143"/>
  <c r="M143"/>
  <c r="L143"/>
  <c r="K143"/>
  <c r="J143"/>
  <c r="I143"/>
  <c r="H143"/>
  <c r="G143"/>
  <c r="F143"/>
  <c r="E143"/>
  <c r="D143"/>
  <c r="C143"/>
  <c r="P142"/>
  <c r="O142"/>
  <c r="N142"/>
  <c r="M142"/>
  <c r="L142"/>
  <c r="K142"/>
  <c r="J142"/>
  <c r="I142"/>
  <c r="H142"/>
  <c r="G142"/>
  <c r="F142"/>
  <c r="E142"/>
  <c r="D142"/>
  <c r="C142"/>
  <c r="P141"/>
  <c r="O141"/>
  <c r="N141"/>
  <c r="M141"/>
  <c r="L141"/>
  <c r="K141"/>
  <c r="J141"/>
  <c r="I141"/>
  <c r="H141"/>
  <c r="G141"/>
  <c r="F141"/>
  <c r="E141"/>
  <c r="D141"/>
  <c r="C141"/>
  <c r="A141"/>
  <c r="A142" s="1"/>
  <c r="A143" s="1"/>
  <c r="A144" s="1"/>
  <c r="A145" s="1"/>
  <c r="P139"/>
  <c r="O139"/>
  <c r="N139"/>
  <c r="M139"/>
  <c r="L139"/>
  <c r="K139"/>
  <c r="J139"/>
  <c r="I139"/>
  <c r="H139"/>
  <c r="G139"/>
  <c r="F139"/>
  <c r="E139"/>
  <c r="D139"/>
  <c r="C139"/>
  <c r="P138"/>
  <c r="O138"/>
  <c r="N138"/>
  <c r="M138"/>
  <c r="L138"/>
  <c r="K138"/>
  <c r="J138"/>
  <c r="I138"/>
  <c r="H138"/>
  <c r="G138"/>
  <c r="F138"/>
  <c r="E138"/>
  <c r="D138"/>
  <c r="C138"/>
  <c r="P137"/>
  <c r="O137"/>
  <c r="N137"/>
  <c r="M137"/>
  <c r="L137"/>
  <c r="K137"/>
  <c r="J137"/>
  <c r="I137"/>
  <c r="H137"/>
  <c r="G137"/>
  <c r="F137"/>
  <c r="E137"/>
  <c r="D137"/>
  <c r="C137"/>
  <c r="P136"/>
  <c r="O136"/>
  <c r="N136"/>
  <c r="M136"/>
  <c r="L136"/>
  <c r="K136"/>
  <c r="J136"/>
  <c r="I136"/>
  <c r="H136"/>
  <c r="G136"/>
  <c r="F136"/>
  <c r="E136"/>
  <c r="D136"/>
  <c r="C136"/>
  <c r="P135"/>
  <c r="O135"/>
  <c r="N135"/>
  <c r="M135"/>
  <c r="L135"/>
  <c r="K135"/>
  <c r="J135"/>
  <c r="I135"/>
  <c r="H135"/>
  <c r="G135"/>
  <c r="F135"/>
  <c r="E135"/>
  <c r="D135"/>
  <c r="C135"/>
  <c r="A135"/>
  <c r="A136" s="1"/>
  <c r="A137" s="1"/>
  <c r="A138" s="1"/>
  <c r="A139" s="1"/>
  <c r="C133"/>
  <c r="C132"/>
  <c r="C131"/>
  <c r="C130"/>
  <c r="C129"/>
  <c r="P133"/>
  <c r="O133"/>
  <c r="N133"/>
  <c r="M133"/>
  <c r="L133"/>
  <c r="K133"/>
  <c r="J133"/>
  <c r="I133"/>
  <c r="H133"/>
  <c r="G133"/>
  <c r="F133"/>
  <c r="E133"/>
  <c r="D133"/>
  <c r="P132"/>
  <c r="O132"/>
  <c r="N132"/>
  <c r="M132"/>
  <c r="L132"/>
  <c r="K132"/>
  <c r="J132"/>
  <c r="I132"/>
  <c r="H132"/>
  <c r="G132"/>
  <c r="F132"/>
  <c r="E132"/>
  <c r="D132"/>
  <c r="P131"/>
  <c r="O131"/>
  <c r="N131"/>
  <c r="M131"/>
  <c r="L131"/>
  <c r="K131"/>
  <c r="J131"/>
  <c r="I131"/>
  <c r="H131"/>
  <c r="G131"/>
  <c r="F131"/>
  <c r="E131"/>
  <c r="D131"/>
  <c r="P130"/>
  <c r="O130"/>
  <c r="N130"/>
  <c r="M130"/>
  <c r="L130"/>
  <c r="K130"/>
  <c r="J130"/>
  <c r="I130"/>
  <c r="H130"/>
  <c r="G130"/>
  <c r="F130"/>
  <c r="E130"/>
  <c r="D130"/>
  <c r="P129"/>
  <c r="O129"/>
  <c r="N129"/>
  <c r="M129"/>
  <c r="L129"/>
  <c r="K129"/>
  <c r="J129"/>
  <c r="I129"/>
  <c r="H129"/>
  <c r="G129"/>
  <c r="F129"/>
  <c r="E129"/>
  <c r="D129"/>
  <c r="A129"/>
  <c r="A130" s="1"/>
  <c r="A131" s="1"/>
  <c r="A132" s="1"/>
  <c r="A133" s="1"/>
  <c r="P127"/>
  <c r="O127"/>
  <c r="N127"/>
  <c r="M127"/>
  <c r="L127"/>
  <c r="K127"/>
  <c r="J127"/>
  <c r="I127"/>
  <c r="H127"/>
  <c r="G127"/>
  <c r="F127"/>
  <c r="E127"/>
  <c r="D127"/>
  <c r="C127"/>
  <c r="P126"/>
  <c r="O126"/>
  <c r="N126"/>
  <c r="M126"/>
  <c r="L126"/>
  <c r="K126"/>
  <c r="J126"/>
  <c r="I126"/>
  <c r="H126"/>
  <c r="G126"/>
  <c r="F126"/>
  <c r="E126"/>
  <c r="D126"/>
  <c r="C126"/>
  <c r="P125"/>
  <c r="O125"/>
  <c r="N125"/>
  <c r="M125"/>
  <c r="L125"/>
  <c r="K125"/>
  <c r="J125"/>
  <c r="I125"/>
  <c r="H125"/>
  <c r="G125"/>
  <c r="F125"/>
  <c r="E125"/>
  <c r="D125"/>
  <c r="C125"/>
  <c r="P124"/>
  <c r="O124"/>
  <c r="N124"/>
  <c r="M124"/>
  <c r="L124"/>
  <c r="K124"/>
  <c r="J124"/>
  <c r="I124"/>
  <c r="H124"/>
  <c r="G124"/>
  <c r="F124"/>
  <c r="E124"/>
  <c r="D124"/>
  <c r="C124"/>
  <c r="P123"/>
  <c r="O123"/>
  <c r="N123"/>
  <c r="M123"/>
  <c r="L123"/>
  <c r="K123"/>
  <c r="J123"/>
  <c r="I123"/>
  <c r="H123"/>
  <c r="G123"/>
  <c r="F123"/>
  <c r="E123"/>
  <c r="D123"/>
  <c r="C123"/>
  <c r="A123"/>
  <c r="A124" s="1"/>
  <c r="A125" s="1"/>
  <c r="A126" s="1"/>
  <c r="A127" s="1"/>
  <c r="L117"/>
  <c r="P121"/>
  <c r="O121"/>
  <c r="N121"/>
  <c r="M121"/>
  <c r="L121"/>
  <c r="K121"/>
  <c r="J121"/>
  <c r="I121"/>
  <c r="H121"/>
  <c r="G121"/>
  <c r="F121"/>
  <c r="E121"/>
  <c r="D121"/>
  <c r="C121"/>
  <c r="P120"/>
  <c r="O120"/>
  <c r="N120"/>
  <c r="M120"/>
  <c r="L120"/>
  <c r="K120"/>
  <c r="J120"/>
  <c r="I120"/>
  <c r="H120"/>
  <c r="G120"/>
  <c r="F120"/>
  <c r="E120"/>
  <c r="D120"/>
  <c r="C120"/>
  <c r="P119"/>
  <c r="O119"/>
  <c r="N119"/>
  <c r="M119"/>
  <c r="L119"/>
  <c r="K119"/>
  <c r="J119"/>
  <c r="I119"/>
  <c r="H119"/>
  <c r="G119"/>
  <c r="F119"/>
  <c r="E119"/>
  <c r="D119"/>
  <c r="C119"/>
  <c r="P118"/>
  <c r="O118"/>
  <c r="N118"/>
  <c r="M118"/>
  <c r="L118"/>
  <c r="K118"/>
  <c r="J118"/>
  <c r="I118"/>
  <c r="H118"/>
  <c r="G118"/>
  <c r="F118"/>
  <c r="E118"/>
  <c r="D118"/>
  <c r="C118"/>
  <c r="P117"/>
  <c r="O117"/>
  <c r="N117"/>
  <c r="M117"/>
  <c r="K117"/>
  <c r="J117"/>
  <c r="I117"/>
  <c r="H117"/>
  <c r="G117"/>
  <c r="F117"/>
  <c r="E117"/>
  <c r="D117"/>
  <c r="C117"/>
  <c r="A117"/>
  <c r="A118" s="1"/>
  <c r="A119" s="1"/>
  <c r="A120" s="1"/>
  <c r="A121" s="1"/>
  <c r="P115"/>
  <c r="O115"/>
  <c r="N115"/>
  <c r="M115"/>
  <c r="L115"/>
  <c r="K115"/>
  <c r="J115"/>
  <c r="I115"/>
  <c r="H115"/>
  <c r="G115"/>
  <c r="F115"/>
  <c r="E115"/>
  <c r="D115"/>
  <c r="C115"/>
  <c r="P114"/>
  <c r="O114"/>
  <c r="N114"/>
  <c r="M114"/>
  <c r="L114"/>
  <c r="K114"/>
  <c r="J114"/>
  <c r="I114"/>
  <c r="H114"/>
  <c r="G114"/>
  <c r="F114"/>
  <c r="E114"/>
  <c r="D114"/>
  <c r="C114"/>
  <c r="P113"/>
  <c r="O113"/>
  <c r="N113"/>
  <c r="M113"/>
  <c r="L113"/>
  <c r="K113"/>
  <c r="J113"/>
  <c r="I113"/>
  <c r="H113"/>
  <c r="G113"/>
  <c r="F113"/>
  <c r="E113"/>
  <c r="D113"/>
  <c r="C113"/>
  <c r="P112"/>
  <c r="O112"/>
  <c r="N112"/>
  <c r="M112"/>
  <c r="L112"/>
  <c r="K112"/>
  <c r="J112"/>
  <c r="I112"/>
  <c r="H112"/>
  <c r="G112"/>
  <c r="F112"/>
  <c r="E112"/>
  <c r="D112"/>
  <c r="C112"/>
  <c r="P111"/>
  <c r="O111"/>
  <c r="N111"/>
  <c r="M111"/>
  <c r="L111"/>
  <c r="K111"/>
  <c r="J111"/>
  <c r="I111"/>
  <c r="H111"/>
  <c r="G111"/>
  <c r="F111"/>
  <c r="E111"/>
  <c r="D111"/>
  <c r="C111"/>
  <c r="A111"/>
  <c r="A112" s="1"/>
  <c r="A113" s="1"/>
  <c r="A114" s="1"/>
  <c r="A115" s="1"/>
  <c r="P109"/>
  <c r="O109"/>
  <c r="N109"/>
  <c r="M109"/>
  <c r="L109"/>
  <c r="K109"/>
  <c r="J109"/>
  <c r="I109"/>
  <c r="H109"/>
  <c r="G109"/>
  <c r="F109"/>
  <c r="E109"/>
  <c r="D109"/>
  <c r="C109"/>
  <c r="P108"/>
  <c r="O108"/>
  <c r="N108"/>
  <c r="M108"/>
  <c r="L108"/>
  <c r="K108"/>
  <c r="J108"/>
  <c r="I108"/>
  <c r="H108"/>
  <c r="G108"/>
  <c r="F108"/>
  <c r="E108"/>
  <c r="D108"/>
  <c r="C108"/>
  <c r="P107"/>
  <c r="O107"/>
  <c r="N107"/>
  <c r="M107"/>
  <c r="L107"/>
  <c r="K107"/>
  <c r="J107"/>
  <c r="I107"/>
  <c r="H107"/>
  <c r="G107"/>
  <c r="F107"/>
  <c r="E107"/>
  <c r="D107"/>
  <c r="C107"/>
  <c r="P106"/>
  <c r="O106"/>
  <c r="N106"/>
  <c r="M106"/>
  <c r="L106"/>
  <c r="K106"/>
  <c r="J106"/>
  <c r="I106"/>
  <c r="H106"/>
  <c r="G106"/>
  <c r="F106"/>
  <c r="E106"/>
  <c r="D106"/>
  <c r="C106"/>
  <c r="P105"/>
  <c r="O105"/>
  <c r="N105"/>
  <c r="M105"/>
  <c r="L105"/>
  <c r="K105"/>
  <c r="J105"/>
  <c r="I105"/>
  <c r="H105"/>
  <c r="G105"/>
  <c r="F105"/>
  <c r="E105"/>
  <c r="D105"/>
  <c r="C105"/>
  <c r="A105"/>
  <c r="A106" s="1"/>
  <c r="A107" s="1"/>
  <c r="A108" s="1"/>
  <c r="A109" s="1"/>
  <c r="P103"/>
  <c r="O103"/>
  <c r="N103"/>
  <c r="M103"/>
  <c r="L103"/>
  <c r="K103"/>
  <c r="J103"/>
  <c r="I103"/>
  <c r="H103"/>
  <c r="G103"/>
  <c r="F103"/>
  <c r="E103"/>
  <c r="D103"/>
  <c r="C103"/>
  <c r="P102"/>
  <c r="O102"/>
  <c r="N102"/>
  <c r="M102"/>
  <c r="L102"/>
  <c r="K102"/>
  <c r="J102"/>
  <c r="I102"/>
  <c r="H102"/>
  <c r="G102"/>
  <c r="F102"/>
  <c r="E102"/>
  <c r="D102"/>
  <c r="C102"/>
  <c r="P101"/>
  <c r="O101"/>
  <c r="N101"/>
  <c r="M101"/>
  <c r="L101"/>
  <c r="K101"/>
  <c r="J101"/>
  <c r="I101"/>
  <c r="H101"/>
  <c r="G101"/>
  <c r="F101"/>
  <c r="E101"/>
  <c r="D101"/>
  <c r="C101"/>
  <c r="P100"/>
  <c r="O100"/>
  <c r="N100"/>
  <c r="M100"/>
  <c r="L100"/>
  <c r="K100"/>
  <c r="J100"/>
  <c r="I100"/>
  <c r="H100"/>
  <c r="G100"/>
  <c r="F100"/>
  <c r="E100"/>
  <c r="D100"/>
  <c r="C100"/>
  <c r="P99"/>
  <c r="O99"/>
  <c r="N99"/>
  <c r="M99"/>
  <c r="L99"/>
  <c r="K99"/>
  <c r="J99"/>
  <c r="I99"/>
  <c r="H99"/>
  <c r="G99"/>
  <c r="F99"/>
  <c r="E99"/>
  <c r="D99"/>
  <c r="C99"/>
  <c r="A99"/>
  <c r="A100" s="1"/>
  <c r="A101" s="1"/>
  <c r="A102" s="1"/>
  <c r="A103" s="1"/>
  <c r="P97"/>
  <c r="O97"/>
  <c r="N97"/>
  <c r="M97"/>
  <c r="L97"/>
  <c r="K97"/>
  <c r="J97"/>
  <c r="I97"/>
  <c r="H97"/>
  <c r="G97"/>
  <c r="F97"/>
  <c r="E97"/>
  <c r="D97"/>
  <c r="C97"/>
  <c r="P96"/>
  <c r="O96"/>
  <c r="N96"/>
  <c r="M96"/>
  <c r="L96"/>
  <c r="K96"/>
  <c r="J96"/>
  <c r="I96"/>
  <c r="H96"/>
  <c r="G96"/>
  <c r="F96"/>
  <c r="E96"/>
  <c r="D96"/>
  <c r="C96"/>
  <c r="P95"/>
  <c r="O95"/>
  <c r="N95"/>
  <c r="M95"/>
  <c r="L95"/>
  <c r="K95"/>
  <c r="J95"/>
  <c r="I95"/>
  <c r="H95"/>
  <c r="G95"/>
  <c r="F95"/>
  <c r="E95"/>
  <c r="D95"/>
  <c r="C95"/>
  <c r="P94"/>
  <c r="O94"/>
  <c r="N94"/>
  <c r="M94"/>
  <c r="L94"/>
  <c r="K94"/>
  <c r="J94"/>
  <c r="I94"/>
  <c r="H94"/>
  <c r="G94"/>
  <c r="F94"/>
  <c r="E94"/>
  <c r="D94"/>
  <c r="C94"/>
  <c r="P93"/>
  <c r="O93"/>
  <c r="N93"/>
  <c r="M93"/>
  <c r="L93"/>
  <c r="K93"/>
  <c r="J93"/>
  <c r="I93"/>
  <c r="H93"/>
  <c r="G93"/>
  <c r="F93"/>
  <c r="E93"/>
  <c r="D93"/>
  <c r="C93"/>
  <c r="A93"/>
  <c r="A94" s="1"/>
  <c r="A95" s="1"/>
  <c r="A96" s="1"/>
  <c r="A97" s="1"/>
  <c r="P91"/>
  <c r="O91"/>
  <c r="N91"/>
  <c r="M91"/>
  <c r="L91"/>
  <c r="K91"/>
  <c r="J91"/>
  <c r="I91"/>
  <c r="H91"/>
  <c r="G91"/>
  <c r="F91"/>
  <c r="E91"/>
  <c r="D91"/>
  <c r="C91"/>
  <c r="P90"/>
  <c r="O90"/>
  <c r="N90"/>
  <c r="M90"/>
  <c r="L90"/>
  <c r="K90"/>
  <c r="J90"/>
  <c r="I90"/>
  <c r="H90"/>
  <c r="G90"/>
  <c r="F90"/>
  <c r="E90"/>
  <c r="D90"/>
  <c r="C90"/>
  <c r="P89"/>
  <c r="O89"/>
  <c r="N89"/>
  <c r="M89"/>
  <c r="L89"/>
  <c r="K89"/>
  <c r="J89"/>
  <c r="I89"/>
  <c r="H89"/>
  <c r="G89"/>
  <c r="F89"/>
  <c r="E89"/>
  <c r="D89"/>
  <c r="C89"/>
  <c r="P88"/>
  <c r="O88"/>
  <c r="N88"/>
  <c r="M88"/>
  <c r="L88"/>
  <c r="K88"/>
  <c r="J88"/>
  <c r="I88"/>
  <c r="H88"/>
  <c r="G88"/>
  <c r="F88"/>
  <c r="E88"/>
  <c r="D88"/>
  <c r="C88"/>
  <c r="P87"/>
  <c r="O87"/>
  <c r="N87"/>
  <c r="M87"/>
  <c r="L87"/>
  <c r="K87"/>
  <c r="J87"/>
  <c r="I87"/>
  <c r="H87"/>
  <c r="G87"/>
  <c r="F87"/>
  <c r="E87"/>
  <c r="D87"/>
  <c r="C87"/>
  <c r="A87"/>
  <c r="A88" s="1"/>
  <c r="A89" s="1"/>
  <c r="A90" s="1"/>
  <c r="A91" s="1"/>
  <c r="P85"/>
  <c r="O85"/>
  <c r="N85"/>
  <c r="M85"/>
  <c r="L85"/>
  <c r="K85"/>
  <c r="J85"/>
  <c r="I85"/>
  <c r="H85"/>
  <c r="G85"/>
  <c r="F85"/>
  <c r="E85"/>
  <c r="D85"/>
  <c r="C85"/>
  <c r="P84"/>
  <c r="O84"/>
  <c r="N84"/>
  <c r="M84"/>
  <c r="L84"/>
  <c r="K84"/>
  <c r="J84"/>
  <c r="I84"/>
  <c r="H84"/>
  <c r="G84"/>
  <c r="F84"/>
  <c r="E84"/>
  <c r="D84"/>
  <c r="C84"/>
  <c r="P83"/>
  <c r="O83"/>
  <c r="N83"/>
  <c r="M83"/>
  <c r="L83"/>
  <c r="K83"/>
  <c r="J83"/>
  <c r="I83"/>
  <c r="H83"/>
  <c r="G83"/>
  <c r="F83"/>
  <c r="E83"/>
  <c r="D83"/>
  <c r="C83"/>
  <c r="P82"/>
  <c r="O82"/>
  <c r="N82"/>
  <c r="M82"/>
  <c r="L82"/>
  <c r="K82"/>
  <c r="J82"/>
  <c r="I82"/>
  <c r="H82"/>
  <c r="G82"/>
  <c r="F82"/>
  <c r="E82"/>
  <c r="D82"/>
  <c r="C82"/>
  <c r="P81"/>
  <c r="O81"/>
  <c r="N81"/>
  <c r="M81"/>
  <c r="L81"/>
  <c r="K81"/>
  <c r="J81"/>
  <c r="I81"/>
  <c r="H81"/>
  <c r="G81"/>
  <c r="F81"/>
  <c r="E81"/>
  <c r="D81"/>
  <c r="C81"/>
  <c r="A81"/>
  <c r="A82" s="1"/>
  <c r="A83" s="1"/>
  <c r="A84" s="1"/>
  <c r="A85" s="1"/>
  <c r="P79"/>
  <c r="O79"/>
  <c r="N79"/>
  <c r="M79"/>
  <c r="L79"/>
  <c r="K79"/>
  <c r="J79"/>
  <c r="I79"/>
  <c r="H79"/>
  <c r="G79"/>
  <c r="F79"/>
  <c r="E79"/>
  <c r="D79"/>
  <c r="C79"/>
  <c r="P78"/>
  <c r="O78"/>
  <c r="N78"/>
  <c r="M78"/>
  <c r="L78"/>
  <c r="K78"/>
  <c r="J78"/>
  <c r="I78"/>
  <c r="H78"/>
  <c r="G78"/>
  <c r="F78"/>
  <c r="E78"/>
  <c r="D78"/>
  <c r="C78"/>
  <c r="P77"/>
  <c r="O77"/>
  <c r="N77"/>
  <c r="M77"/>
  <c r="L77"/>
  <c r="K77"/>
  <c r="J77"/>
  <c r="I77"/>
  <c r="H77"/>
  <c r="G77"/>
  <c r="F77"/>
  <c r="E77"/>
  <c r="D77"/>
  <c r="C77"/>
  <c r="P76"/>
  <c r="O76"/>
  <c r="N76"/>
  <c r="M76"/>
  <c r="L76"/>
  <c r="K76"/>
  <c r="J76"/>
  <c r="I76"/>
  <c r="H76"/>
  <c r="G76"/>
  <c r="F76"/>
  <c r="E76"/>
  <c r="D76"/>
  <c r="C76"/>
  <c r="P75"/>
  <c r="O75"/>
  <c r="N75"/>
  <c r="M75"/>
  <c r="L75"/>
  <c r="K75"/>
  <c r="J75"/>
  <c r="I75"/>
  <c r="H75"/>
  <c r="G75"/>
  <c r="F75"/>
  <c r="E75"/>
  <c r="D75"/>
  <c r="C75"/>
  <c r="A75"/>
  <c r="A76" s="1"/>
  <c r="A77" s="1"/>
  <c r="A78" s="1"/>
  <c r="A79" s="1"/>
  <c r="P73"/>
  <c r="O73"/>
  <c r="N73"/>
  <c r="M73"/>
  <c r="L73"/>
  <c r="K73"/>
  <c r="J73"/>
  <c r="I73"/>
  <c r="H73"/>
  <c r="G73"/>
  <c r="F73"/>
  <c r="E73"/>
  <c r="D73"/>
  <c r="C73"/>
  <c r="P72"/>
  <c r="O72"/>
  <c r="N72"/>
  <c r="M72"/>
  <c r="L72"/>
  <c r="K72"/>
  <c r="J72"/>
  <c r="I72"/>
  <c r="H72"/>
  <c r="G72"/>
  <c r="F72"/>
  <c r="E72"/>
  <c r="D72"/>
  <c r="C72"/>
  <c r="P71"/>
  <c r="O71"/>
  <c r="N71"/>
  <c r="M71"/>
  <c r="L71"/>
  <c r="K71"/>
  <c r="J71"/>
  <c r="I71"/>
  <c r="H71"/>
  <c r="G71"/>
  <c r="F71"/>
  <c r="E71"/>
  <c r="D71"/>
  <c r="C71"/>
  <c r="P70"/>
  <c r="O70"/>
  <c r="N70"/>
  <c r="M70"/>
  <c r="L70"/>
  <c r="K70"/>
  <c r="J70"/>
  <c r="I70"/>
  <c r="H70"/>
  <c r="G70"/>
  <c r="F70"/>
  <c r="E70"/>
  <c r="D70"/>
  <c r="C70"/>
  <c r="P69"/>
  <c r="O69"/>
  <c r="N69"/>
  <c r="M69"/>
  <c r="L69"/>
  <c r="K69"/>
  <c r="J69"/>
  <c r="I69"/>
  <c r="H69"/>
  <c r="G69"/>
  <c r="F69"/>
  <c r="E69"/>
  <c r="D69"/>
  <c r="C69"/>
  <c r="A69"/>
  <c r="A70" s="1"/>
  <c r="A71" s="1"/>
  <c r="A72" s="1"/>
  <c r="A73" s="1"/>
  <c r="P67"/>
  <c r="O67"/>
  <c r="N67"/>
  <c r="M67"/>
  <c r="L67"/>
  <c r="K67"/>
  <c r="J67"/>
  <c r="I67"/>
  <c r="H67"/>
  <c r="G67"/>
  <c r="F67"/>
  <c r="E67"/>
  <c r="D67"/>
  <c r="C67"/>
  <c r="P66"/>
  <c r="O66"/>
  <c r="N66"/>
  <c r="M66"/>
  <c r="L66"/>
  <c r="K66"/>
  <c r="J66"/>
  <c r="I66"/>
  <c r="H66"/>
  <c r="G66"/>
  <c r="F66"/>
  <c r="E66"/>
  <c r="D66"/>
  <c r="C66"/>
  <c r="P65"/>
  <c r="O65"/>
  <c r="N65"/>
  <c r="M65"/>
  <c r="L65"/>
  <c r="K65"/>
  <c r="J65"/>
  <c r="I65"/>
  <c r="H65"/>
  <c r="G65"/>
  <c r="F65"/>
  <c r="E65"/>
  <c r="D65"/>
  <c r="C65"/>
  <c r="P64"/>
  <c r="O64"/>
  <c r="N64"/>
  <c r="M64"/>
  <c r="L64"/>
  <c r="K64"/>
  <c r="J64"/>
  <c r="I64"/>
  <c r="H64"/>
  <c r="G64"/>
  <c r="F64"/>
  <c r="E64"/>
  <c r="D64"/>
  <c r="C64"/>
  <c r="P63"/>
  <c r="O63"/>
  <c r="N63"/>
  <c r="M63"/>
  <c r="L63"/>
  <c r="K63"/>
  <c r="J63"/>
  <c r="I63"/>
  <c r="H63"/>
  <c r="G63"/>
  <c r="F63"/>
  <c r="E63"/>
  <c r="D63"/>
  <c r="C63"/>
  <c r="A63"/>
  <c r="A64" s="1"/>
  <c r="A65" s="1"/>
  <c r="A66" s="1"/>
  <c r="A67" s="1"/>
  <c r="P61"/>
  <c r="O61"/>
  <c r="M61"/>
  <c r="K61"/>
  <c r="J61"/>
  <c r="I61"/>
  <c r="H61"/>
  <c r="G61"/>
  <c r="F61"/>
  <c r="E61"/>
  <c r="D61"/>
  <c r="C61"/>
  <c r="P60"/>
  <c r="O60"/>
  <c r="M60"/>
  <c r="K60"/>
  <c r="J60"/>
  <c r="I60"/>
  <c r="H60"/>
  <c r="G60"/>
  <c r="F60"/>
  <c r="E60"/>
  <c r="D60"/>
  <c r="C60"/>
  <c r="P59"/>
  <c r="O59"/>
  <c r="M59"/>
  <c r="K59"/>
  <c r="J59"/>
  <c r="I59"/>
  <c r="H59"/>
  <c r="G59"/>
  <c r="F59"/>
  <c r="E59"/>
  <c r="D59"/>
  <c r="C59"/>
  <c r="P58"/>
  <c r="O58"/>
  <c r="M58"/>
  <c r="L58"/>
  <c r="K58"/>
  <c r="J58"/>
  <c r="I58"/>
  <c r="H58"/>
  <c r="G58"/>
  <c r="F58"/>
  <c r="E58"/>
  <c r="D58"/>
  <c r="C58"/>
  <c r="P57"/>
  <c r="O57"/>
  <c r="M57"/>
  <c r="L57"/>
  <c r="K57"/>
  <c r="J57"/>
  <c r="I57"/>
  <c r="H57"/>
  <c r="G57"/>
  <c r="F57"/>
  <c r="E57"/>
  <c r="D57"/>
  <c r="C57"/>
  <c r="A57"/>
  <c r="A58" s="1"/>
  <c r="A59" s="1"/>
  <c r="A60" s="1"/>
  <c r="A61" s="1"/>
  <c r="P55"/>
  <c r="O55"/>
  <c r="N55"/>
  <c r="M55"/>
  <c r="L55"/>
  <c r="K55"/>
  <c r="J55"/>
  <c r="I55"/>
  <c r="H55"/>
  <c r="G55"/>
  <c r="F55"/>
  <c r="E55"/>
  <c r="D55"/>
  <c r="C55"/>
  <c r="P54"/>
  <c r="O54"/>
  <c r="N54"/>
  <c r="M54"/>
  <c r="L54"/>
  <c r="K54"/>
  <c r="J54"/>
  <c r="I54"/>
  <c r="H54"/>
  <c r="G54"/>
  <c r="F54"/>
  <c r="E54"/>
  <c r="D54"/>
  <c r="C54"/>
  <c r="P53"/>
  <c r="O53"/>
  <c r="N53"/>
  <c r="M53"/>
  <c r="L53"/>
  <c r="K53"/>
  <c r="J53"/>
  <c r="I53"/>
  <c r="H53"/>
  <c r="G53"/>
  <c r="F53"/>
  <c r="E53"/>
  <c r="D53"/>
  <c r="C53"/>
  <c r="P52"/>
  <c r="O52"/>
  <c r="N52"/>
  <c r="M52"/>
  <c r="L52"/>
  <c r="K52"/>
  <c r="J52"/>
  <c r="I52"/>
  <c r="H52"/>
  <c r="G52"/>
  <c r="F52"/>
  <c r="E52"/>
  <c r="D52"/>
  <c r="C52"/>
  <c r="P51"/>
  <c r="O51"/>
  <c r="N51"/>
  <c r="M51"/>
  <c r="L51"/>
  <c r="K51"/>
  <c r="J51"/>
  <c r="I51"/>
  <c r="H51"/>
  <c r="G51"/>
  <c r="F51"/>
  <c r="E51"/>
  <c r="D51"/>
  <c r="C51"/>
  <c r="A51"/>
  <c r="A52" s="1"/>
  <c r="A53" s="1"/>
  <c r="A54" s="1"/>
  <c r="A55" s="1"/>
  <c r="P49"/>
  <c r="O49"/>
  <c r="N49"/>
  <c r="M49"/>
  <c r="L49"/>
  <c r="K49"/>
  <c r="J49"/>
  <c r="I49"/>
  <c r="H49"/>
  <c r="G49"/>
  <c r="F49"/>
  <c r="E49"/>
  <c r="D49"/>
  <c r="C49"/>
  <c r="P48"/>
  <c r="O48"/>
  <c r="N48"/>
  <c r="M48"/>
  <c r="L48"/>
  <c r="K48"/>
  <c r="J48"/>
  <c r="I48"/>
  <c r="H48"/>
  <c r="G48"/>
  <c r="F48"/>
  <c r="E48"/>
  <c r="D48"/>
  <c r="C48"/>
  <c r="P47"/>
  <c r="O47"/>
  <c r="N47"/>
  <c r="M47"/>
  <c r="L47"/>
  <c r="K47"/>
  <c r="J47"/>
  <c r="I47"/>
  <c r="H47"/>
  <c r="G47"/>
  <c r="F47"/>
  <c r="E47"/>
  <c r="D47"/>
  <c r="C47"/>
  <c r="P46"/>
  <c r="O46"/>
  <c r="N46"/>
  <c r="M46"/>
  <c r="L46"/>
  <c r="K46"/>
  <c r="J46"/>
  <c r="I46"/>
  <c r="H46"/>
  <c r="G46"/>
  <c r="F46"/>
  <c r="E46"/>
  <c r="D46"/>
  <c r="C46"/>
  <c r="P45"/>
  <c r="O45"/>
  <c r="N45"/>
  <c r="M45"/>
  <c r="L45"/>
  <c r="K45"/>
  <c r="J45"/>
  <c r="I45"/>
  <c r="H45"/>
  <c r="G45"/>
  <c r="F45"/>
  <c r="E45"/>
  <c r="D45"/>
  <c r="C45"/>
  <c r="A45"/>
  <c r="A46" s="1"/>
  <c r="A47" s="1"/>
  <c r="A48" s="1"/>
  <c r="A49" s="1"/>
  <c r="P43"/>
  <c r="O43"/>
  <c r="N43"/>
  <c r="M43"/>
  <c r="L43"/>
  <c r="K43"/>
  <c r="J43"/>
  <c r="I43"/>
  <c r="H43"/>
  <c r="G43"/>
  <c r="F43"/>
  <c r="E43"/>
  <c r="D43"/>
  <c r="C43"/>
  <c r="P42"/>
  <c r="O42"/>
  <c r="N42"/>
  <c r="M42"/>
  <c r="L42"/>
  <c r="K42"/>
  <c r="J42"/>
  <c r="I42"/>
  <c r="H42"/>
  <c r="G42"/>
  <c r="F42"/>
  <c r="E42"/>
  <c r="D42"/>
  <c r="C42"/>
  <c r="P41"/>
  <c r="O41"/>
  <c r="N41"/>
  <c r="M41"/>
  <c r="L41"/>
  <c r="K41"/>
  <c r="J41"/>
  <c r="I41"/>
  <c r="H41"/>
  <c r="G41"/>
  <c r="F41"/>
  <c r="E41"/>
  <c r="D41"/>
  <c r="C41"/>
  <c r="P40"/>
  <c r="O40"/>
  <c r="N40"/>
  <c r="M40"/>
  <c r="L40"/>
  <c r="K40"/>
  <c r="J40"/>
  <c r="I40"/>
  <c r="H40"/>
  <c r="G40"/>
  <c r="F40"/>
  <c r="E40"/>
  <c r="D40"/>
  <c r="C40"/>
  <c r="P39"/>
  <c r="O39"/>
  <c r="N39"/>
  <c r="M39"/>
  <c r="L39"/>
  <c r="K39"/>
  <c r="J39"/>
  <c r="I39"/>
  <c r="H39"/>
  <c r="G39"/>
  <c r="F39"/>
  <c r="E39"/>
  <c r="D39"/>
  <c r="C39"/>
  <c r="A39"/>
  <c r="A40" s="1"/>
  <c r="A41" s="1"/>
  <c r="A42" s="1"/>
  <c r="A43" s="1"/>
  <c r="P37"/>
  <c r="O37"/>
  <c r="N37"/>
  <c r="M37"/>
  <c r="L37"/>
  <c r="K37"/>
  <c r="J37"/>
  <c r="I37"/>
  <c r="H37"/>
  <c r="G37"/>
  <c r="F37"/>
  <c r="E37"/>
  <c r="D37"/>
  <c r="C37"/>
  <c r="P36"/>
  <c r="O36"/>
  <c r="N36"/>
  <c r="M36"/>
  <c r="L36"/>
  <c r="K36"/>
  <c r="J36"/>
  <c r="I36"/>
  <c r="H36"/>
  <c r="G36"/>
  <c r="F36"/>
  <c r="E36"/>
  <c r="D36"/>
  <c r="C36"/>
  <c r="P35"/>
  <c r="O35"/>
  <c r="N35"/>
  <c r="M35"/>
  <c r="L35"/>
  <c r="K35"/>
  <c r="J35"/>
  <c r="I35"/>
  <c r="H35"/>
  <c r="G35"/>
  <c r="F35"/>
  <c r="E35"/>
  <c r="D35"/>
  <c r="C35"/>
  <c r="P34"/>
  <c r="O34"/>
  <c r="N34"/>
  <c r="M34"/>
  <c r="L34"/>
  <c r="K34"/>
  <c r="J34"/>
  <c r="I34"/>
  <c r="H34"/>
  <c r="G34"/>
  <c r="F34"/>
  <c r="E34"/>
  <c r="D34"/>
  <c r="C34"/>
  <c r="P33"/>
  <c r="O33"/>
  <c r="N33"/>
  <c r="M33"/>
  <c r="L33"/>
  <c r="K33"/>
  <c r="J33"/>
  <c r="I33"/>
  <c r="H33"/>
  <c r="G33"/>
  <c r="F33"/>
  <c r="E33"/>
  <c r="D33"/>
  <c r="C33"/>
  <c r="A33"/>
  <c r="A34" s="1"/>
  <c r="A35" s="1"/>
  <c r="A36" s="1"/>
  <c r="A37" s="1"/>
  <c r="L9"/>
  <c r="M9"/>
  <c r="N9"/>
  <c r="O9"/>
  <c r="P9"/>
  <c r="L10"/>
  <c r="M10"/>
  <c r="N10"/>
  <c r="O10"/>
  <c r="P10"/>
  <c r="L11"/>
  <c r="M11"/>
  <c r="N11"/>
  <c r="O11"/>
  <c r="P11"/>
  <c r="L12"/>
  <c r="M12"/>
  <c r="N12"/>
  <c r="O12"/>
  <c r="P12"/>
  <c r="L13"/>
  <c r="M13"/>
  <c r="N13"/>
  <c r="O13"/>
  <c r="P13"/>
  <c r="N21"/>
  <c r="O21"/>
  <c r="P21"/>
  <c r="N22"/>
  <c r="O22"/>
  <c r="P22"/>
  <c r="N23"/>
  <c r="O23"/>
  <c r="P23"/>
  <c r="N24"/>
  <c r="O24"/>
  <c r="P24"/>
  <c r="N25"/>
  <c r="O25"/>
  <c r="P25"/>
  <c r="N27"/>
  <c r="O27"/>
  <c r="P27"/>
  <c r="N28"/>
  <c r="O28"/>
  <c r="P28"/>
  <c r="N29"/>
  <c r="O29"/>
  <c r="P29"/>
  <c r="N30"/>
  <c r="O30"/>
  <c r="P30"/>
  <c r="N31"/>
  <c r="O31"/>
  <c r="P31"/>
  <c r="P15"/>
  <c r="P16"/>
  <c r="P17" s="1"/>
  <c r="P18" s="1"/>
  <c r="P19" s="1"/>
  <c r="O15"/>
  <c r="O16" s="1"/>
  <c r="O17" s="1"/>
  <c r="O18" s="1"/>
  <c r="O19" s="1"/>
  <c r="M31"/>
  <c r="L31"/>
  <c r="K31"/>
  <c r="J31"/>
  <c r="I31"/>
  <c r="H31"/>
  <c r="G31"/>
  <c r="F31"/>
  <c r="E31"/>
  <c r="D31"/>
  <c r="C31"/>
  <c r="M30"/>
  <c r="L30"/>
  <c r="K30"/>
  <c r="J30"/>
  <c r="I30"/>
  <c r="H30"/>
  <c r="G30"/>
  <c r="F30"/>
  <c r="E30"/>
  <c r="D30"/>
  <c r="C30"/>
  <c r="M29"/>
  <c r="L29"/>
  <c r="K29"/>
  <c r="J29"/>
  <c r="I29"/>
  <c r="H29"/>
  <c r="G29"/>
  <c r="F29"/>
  <c r="E29"/>
  <c r="D29"/>
  <c r="C29"/>
  <c r="M28"/>
  <c r="L28"/>
  <c r="K28"/>
  <c r="J28"/>
  <c r="I28"/>
  <c r="H28"/>
  <c r="G28"/>
  <c r="F28"/>
  <c r="E28"/>
  <c r="D28"/>
  <c r="C28"/>
  <c r="M27"/>
  <c r="L27"/>
  <c r="K27"/>
  <c r="J27"/>
  <c r="I27"/>
  <c r="H27"/>
  <c r="G27"/>
  <c r="F27"/>
  <c r="E27"/>
  <c r="D27"/>
  <c r="C27"/>
  <c r="A27"/>
  <c r="A28" s="1"/>
  <c r="A29" s="1"/>
  <c r="A30" s="1"/>
  <c r="A31" s="1"/>
  <c r="M25"/>
  <c r="L25"/>
  <c r="K25"/>
  <c r="J25"/>
  <c r="I25"/>
  <c r="H25"/>
  <c r="G25"/>
  <c r="F25"/>
  <c r="E25"/>
  <c r="D25"/>
  <c r="C25"/>
  <c r="M24"/>
  <c r="L24"/>
  <c r="K24"/>
  <c r="J24"/>
  <c r="I24"/>
  <c r="H24"/>
  <c r="G24"/>
  <c r="F24"/>
  <c r="E24"/>
  <c r="D24"/>
  <c r="C24"/>
  <c r="M23"/>
  <c r="L23"/>
  <c r="K23"/>
  <c r="J23"/>
  <c r="I23"/>
  <c r="H23"/>
  <c r="G23"/>
  <c r="F23"/>
  <c r="E23"/>
  <c r="D23"/>
  <c r="C23"/>
  <c r="M22"/>
  <c r="L22"/>
  <c r="K22"/>
  <c r="J22"/>
  <c r="I22"/>
  <c r="H22"/>
  <c r="G22"/>
  <c r="F22"/>
  <c r="E22"/>
  <c r="D22"/>
  <c r="C22"/>
  <c r="M21"/>
  <c r="L21"/>
  <c r="K21"/>
  <c r="J21"/>
  <c r="I21"/>
  <c r="H21"/>
  <c r="G21"/>
  <c r="F21"/>
  <c r="E21"/>
  <c r="D21"/>
  <c r="C21"/>
  <c r="A21"/>
  <c r="A22" s="1"/>
  <c r="A23" s="1"/>
  <c r="A24" s="1"/>
  <c r="A25" s="1"/>
  <c r="N16"/>
  <c r="N17"/>
  <c r="N18" s="1"/>
  <c r="N19" s="1"/>
  <c r="M19"/>
  <c r="L19"/>
  <c r="K19"/>
  <c r="J19"/>
  <c r="I19"/>
  <c r="H19"/>
  <c r="G19"/>
  <c r="F19"/>
  <c r="E19"/>
  <c r="D19"/>
  <c r="C19"/>
  <c r="M18"/>
  <c r="L18"/>
  <c r="K18"/>
  <c r="J18"/>
  <c r="I18"/>
  <c r="H18"/>
  <c r="G18"/>
  <c r="F18"/>
  <c r="E18"/>
  <c r="D18"/>
  <c r="C18"/>
  <c r="M17"/>
  <c r="L17"/>
  <c r="K17"/>
  <c r="J17"/>
  <c r="I17"/>
  <c r="H17"/>
  <c r="G17"/>
  <c r="F17"/>
  <c r="E17"/>
  <c r="D17"/>
  <c r="C17"/>
  <c r="M16"/>
  <c r="L16"/>
  <c r="K16"/>
  <c r="J16"/>
  <c r="I16"/>
  <c r="H16"/>
  <c r="G16"/>
  <c r="F16"/>
  <c r="E16"/>
  <c r="D16"/>
  <c r="C16"/>
  <c r="N15"/>
  <c r="M15"/>
  <c r="L15"/>
  <c r="K15"/>
  <c r="J15"/>
  <c r="I15"/>
  <c r="H15"/>
  <c r="G15"/>
  <c r="F15"/>
  <c r="E15"/>
  <c r="D15"/>
  <c r="C15"/>
  <c r="A15"/>
  <c r="A16" s="1"/>
  <c r="A17" s="1"/>
  <c r="A18" s="1"/>
  <c r="A19" s="1"/>
  <c r="C9"/>
  <c r="K13"/>
  <c r="J13"/>
  <c r="I13"/>
  <c r="H13"/>
  <c r="G13"/>
  <c r="F13"/>
  <c r="E13"/>
  <c r="D13"/>
  <c r="C13"/>
  <c r="K12"/>
  <c r="J12"/>
  <c r="I12"/>
  <c r="H12"/>
  <c r="G12"/>
  <c r="F12"/>
  <c r="E12"/>
  <c r="D12"/>
  <c r="C12"/>
  <c r="K11"/>
  <c r="J11"/>
  <c r="I11"/>
  <c r="H11"/>
  <c r="G11"/>
  <c r="F11"/>
  <c r="E11"/>
  <c r="D11"/>
  <c r="C11"/>
  <c r="K10"/>
  <c r="J10"/>
  <c r="I10"/>
  <c r="H10"/>
  <c r="G10"/>
  <c r="F10"/>
  <c r="E10"/>
  <c r="D10"/>
  <c r="C10"/>
  <c r="K9"/>
  <c r="J9"/>
  <c r="I9"/>
  <c r="H9"/>
  <c r="G9"/>
  <c r="F9"/>
  <c r="E9"/>
  <c r="D9"/>
  <c r="A9"/>
  <c r="A10" s="1"/>
  <c r="A11" s="1"/>
  <c r="A12" s="1"/>
  <c r="A13" s="1"/>
  <c r="A4"/>
  <c r="A5" s="1"/>
  <c r="A6" s="1"/>
  <c r="A7" s="1"/>
  <c r="A3"/>
  <c r="C5"/>
  <c r="C7"/>
  <c r="C6"/>
  <c r="C4"/>
  <c r="C3"/>
  <c r="L3"/>
  <c r="M3"/>
  <c r="L4"/>
  <c r="M4"/>
  <c r="L5"/>
  <c r="M5"/>
  <c r="L6"/>
  <c r="M6"/>
  <c r="L7"/>
  <c r="M7"/>
  <c r="D3"/>
  <c r="E3"/>
  <c r="F3"/>
  <c r="G3"/>
  <c r="H3"/>
  <c r="I3"/>
  <c r="J3"/>
  <c r="D4"/>
  <c r="E4"/>
  <c r="F4"/>
  <c r="G4"/>
  <c r="H4"/>
  <c r="I4"/>
  <c r="J4"/>
  <c r="D5"/>
  <c r="E5"/>
  <c r="F5"/>
  <c r="G5"/>
  <c r="H5"/>
  <c r="I5"/>
  <c r="J5"/>
  <c r="D6"/>
  <c r="E6"/>
  <c r="F6"/>
  <c r="G6"/>
  <c r="H6"/>
  <c r="I6"/>
  <c r="J6"/>
  <c r="D7"/>
  <c r="E7"/>
  <c r="F7"/>
  <c r="G7"/>
  <c r="H7"/>
  <c r="I7"/>
  <c r="J7"/>
  <c r="K7"/>
  <c r="K6"/>
  <c r="K5"/>
  <c r="K4"/>
  <c r="K3"/>
</calcChain>
</file>

<file path=xl/sharedStrings.xml><?xml version="1.0" encoding="utf-8"?>
<sst xmlns="http://schemas.openxmlformats.org/spreadsheetml/2006/main" count="48" uniqueCount="48">
  <si>
    <t>Circlet of Mana</t>
  </si>
  <si>
    <t>Item</t>
  </si>
  <si>
    <t>Gold</t>
  </si>
  <si>
    <t>Crystal</t>
  </si>
  <si>
    <t>Level</t>
  </si>
  <si>
    <t>Str</t>
  </si>
  <si>
    <t>Agi</t>
  </si>
  <si>
    <t>Int</t>
  </si>
  <si>
    <t>Health</t>
  </si>
  <si>
    <t>Mana</t>
  </si>
  <si>
    <t>Mana Regen</t>
  </si>
  <si>
    <t>Armor</t>
  </si>
  <si>
    <t>Damage</t>
  </si>
  <si>
    <t>Attack Speed</t>
  </si>
  <si>
    <t>Regen</t>
  </si>
  <si>
    <t>Dexterous Ring</t>
  </si>
  <si>
    <t>Dragonscale Mask</t>
  </si>
  <si>
    <t>Magic Reduction</t>
  </si>
  <si>
    <t>Executioner's Hood</t>
  </si>
  <si>
    <t>Evoc</t>
  </si>
  <si>
    <t>Felskin Gauntlents</t>
  </si>
  <si>
    <t>Gloves of Evocation</t>
  </si>
  <si>
    <t>Helm of Champions</t>
  </si>
  <si>
    <t>Hydra Mail</t>
  </si>
  <si>
    <t>Knight's Armor</t>
  </si>
  <si>
    <t>Leather Armor</t>
  </si>
  <si>
    <t>Orb of Battle</t>
  </si>
  <si>
    <t>Orb of Life</t>
  </si>
  <si>
    <t>Orb of Skill</t>
  </si>
  <si>
    <t>Orb of the Magi</t>
  </si>
  <si>
    <t>Plate Helm</t>
  </si>
  <si>
    <t>Ring of Might</t>
  </si>
  <si>
    <t>Ring of Wisdom</t>
  </si>
  <si>
    <t>Robes of Resistance</t>
  </si>
  <si>
    <t>Rogue Gloves</t>
  </si>
  <si>
    <t>Sorcerer's Robes</t>
  </si>
  <si>
    <t>Warrior's Ring</t>
  </si>
  <si>
    <t>Black Dragon's Heart</t>
  </si>
  <si>
    <t>Crystal Staff</t>
  </si>
  <si>
    <t>Demon's Horn</t>
  </si>
  <si>
    <t>Flute of the Winds</t>
  </si>
  <si>
    <t>Orb of Fury</t>
  </si>
  <si>
    <t>Storm Hammer</t>
  </si>
  <si>
    <t>Talisman of the Sun</t>
  </si>
  <si>
    <t>Zephyr Totem</t>
  </si>
  <si>
    <t>Total Health</t>
  </si>
  <si>
    <t>Total Mana</t>
  </si>
  <si>
    <t>Total Attack Speed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</si>
</sst>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75"/>
  <sheetViews>
    <sheetView zoomScaleNormal="100" workbookViewId="0">
      <pane ySplit="1" topLeftCell="A2" activePane="bottomLeft" state="frozen"/>
      <selection pane="bottomLeft" activeCell="E1" sqref="E1"/>
    </sheetView>
  </sheetViews>
  <sheetFormatPr defaultRowHeight="15"/>
  <cols>
    <col min="1" max="1" width="19.140625" bestFit="1" customWidth="1"/>
    <col min="2" max="2" width="5.7109375" bestFit="1" customWidth="1"/>
    <col min="11" max="11" width="11.85546875" bestFit="1" customWidth="1"/>
    <col min="14" max="14" width="12.5703125" bestFit="1" customWidth="1"/>
    <col min="15" max="15" width="15.7109375" bestFit="1" customWidth="1"/>
    <col min="17" max="17" width="11.7109375" bestFit="1" customWidth="1"/>
  </cols>
  <sheetData>
    <row r="1" spans="1:19" s="2" customFormat="1">
      <c r="A1" s="2" t="s">
        <v>1</v>
      </c>
      <c r="B1" s="2" t="s">
        <v>4</v>
      </c>
      <c r="C1" s="2" t="s">
        <v>2</v>
      </c>
      <c r="D1" s="2" t="s">
        <v>3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14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17</v>
      </c>
      <c r="P1" s="2" t="s">
        <v>19</v>
      </c>
      <c r="Q1" s="2" t="s">
        <v>45</v>
      </c>
      <c r="R1" s="2" t="s">
        <v>46</v>
      </c>
      <c r="S1" s="2" t="s">
        <v>47</v>
      </c>
    </row>
    <row r="2" spans="1:19">
      <c r="A2" t="s">
        <v>0</v>
      </c>
      <c r="B2">
        <v>0</v>
      </c>
      <c r="C2" s="1">
        <v>600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60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>
        <f>H2+20*E2</f>
        <v>0</v>
      </c>
      <c r="R2" s="1">
        <f>J2+15*G2</f>
        <v>0</v>
      </c>
      <c r="S2" s="1">
        <f>N2+F2</f>
        <v>0</v>
      </c>
    </row>
    <row r="3" spans="1:19">
      <c r="A3" t="str">
        <f>A2</f>
        <v>Circlet of Mana</v>
      </c>
      <c r="B3">
        <v>1</v>
      </c>
      <c r="C3" s="1">
        <f>C2*1.425</f>
        <v>855</v>
      </c>
      <c r="D3" s="1">
        <f t="shared" ref="D3:J3" si="0">D2*1.4</f>
        <v>0</v>
      </c>
      <c r="E3" s="1">
        <f t="shared" si="0"/>
        <v>0</v>
      </c>
      <c r="F3" s="1">
        <f t="shared" si="0"/>
        <v>0</v>
      </c>
      <c r="G3" s="1">
        <f t="shared" si="0"/>
        <v>0</v>
      </c>
      <c r="H3" s="1">
        <f t="shared" si="0"/>
        <v>0</v>
      </c>
      <c r="I3" s="1">
        <f t="shared" si="0"/>
        <v>0</v>
      </c>
      <c r="J3" s="1">
        <f t="shared" si="0"/>
        <v>0</v>
      </c>
      <c r="K3" s="1">
        <f>K2*1.4</f>
        <v>84</v>
      </c>
      <c r="L3" s="1">
        <f t="shared" ref="L3:N3" si="1">L2*1.4</f>
        <v>0</v>
      </c>
      <c r="M3" s="1">
        <f t="shared" si="1"/>
        <v>0</v>
      </c>
      <c r="N3" s="1">
        <v>0</v>
      </c>
      <c r="O3" s="1">
        <v>0</v>
      </c>
      <c r="P3" s="1">
        <v>0</v>
      </c>
      <c r="Q3">
        <f t="shared" ref="Q3:Q66" si="2">H3+20*E3</f>
        <v>0</v>
      </c>
      <c r="R3" s="1">
        <f t="shared" ref="R3:R66" si="3">J3+15*G3</f>
        <v>0</v>
      </c>
      <c r="S3" s="1">
        <f t="shared" ref="S3:S66" si="4">N3+F3</f>
        <v>0</v>
      </c>
    </row>
    <row r="4" spans="1:19">
      <c r="A4" t="str">
        <f t="shared" ref="A4:A7" si="5">A3</f>
        <v>Circlet of Mana</v>
      </c>
      <c r="B4">
        <v>2</v>
      </c>
      <c r="C4" s="1">
        <f>C2*2.1</f>
        <v>1260</v>
      </c>
      <c r="D4" s="1">
        <f t="shared" ref="D4:J4" si="6">D2*2</f>
        <v>0</v>
      </c>
      <c r="E4" s="1">
        <f t="shared" si="6"/>
        <v>0</v>
      </c>
      <c r="F4" s="1">
        <f t="shared" si="6"/>
        <v>0</v>
      </c>
      <c r="G4" s="1">
        <f t="shared" si="6"/>
        <v>0</v>
      </c>
      <c r="H4" s="1">
        <f t="shared" si="6"/>
        <v>0</v>
      </c>
      <c r="I4" s="1">
        <f t="shared" si="6"/>
        <v>0</v>
      </c>
      <c r="J4" s="1">
        <f t="shared" si="6"/>
        <v>0</v>
      </c>
      <c r="K4" s="1">
        <f>K2*2</f>
        <v>120</v>
      </c>
      <c r="L4" s="1">
        <f t="shared" ref="L4:N4" si="7">L2*2</f>
        <v>0</v>
      </c>
      <c r="M4" s="1">
        <f t="shared" si="7"/>
        <v>0</v>
      </c>
      <c r="N4" s="1">
        <v>0</v>
      </c>
      <c r="O4" s="1">
        <v>0</v>
      </c>
      <c r="P4" s="1">
        <v>0</v>
      </c>
      <c r="Q4">
        <f t="shared" si="2"/>
        <v>0</v>
      </c>
      <c r="R4" s="1">
        <f t="shared" si="3"/>
        <v>0</v>
      </c>
      <c r="S4" s="1">
        <f t="shared" si="4"/>
        <v>0</v>
      </c>
    </row>
    <row r="5" spans="1:19">
      <c r="A5" t="str">
        <f t="shared" si="5"/>
        <v>Circlet of Mana</v>
      </c>
      <c r="B5">
        <v>3</v>
      </c>
      <c r="C5" s="1">
        <f>C2*3.1</f>
        <v>1860</v>
      </c>
      <c r="D5" s="1">
        <f t="shared" ref="D5:J5" si="8">D2*2.8</f>
        <v>0</v>
      </c>
      <c r="E5" s="1">
        <f t="shared" si="8"/>
        <v>0</v>
      </c>
      <c r="F5" s="1">
        <f t="shared" si="8"/>
        <v>0</v>
      </c>
      <c r="G5" s="1">
        <f t="shared" si="8"/>
        <v>0</v>
      </c>
      <c r="H5" s="1">
        <f t="shared" si="8"/>
        <v>0</v>
      </c>
      <c r="I5" s="1">
        <f t="shared" si="8"/>
        <v>0</v>
      </c>
      <c r="J5" s="1">
        <f t="shared" si="8"/>
        <v>0</v>
      </c>
      <c r="K5" s="1">
        <f>K2*2.8</f>
        <v>168</v>
      </c>
      <c r="L5" s="1">
        <f t="shared" ref="L5:N5" si="9">L2*2.8</f>
        <v>0</v>
      </c>
      <c r="M5" s="1">
        <f t="shared" si="9"/>
        <v>0</v>
      </c>
      <c r="N5" s="1">
        <v>0</v>
      </c>
      <c r="O5" s="1">
        <v>0</v>
      </c>
      <c r="P5" s="1">
        <v>0</v>
      </c>
      <c r="Q5">
        <f t="shared" si="2"/>
        <v>0</v>
      </c>
      <c r="R5" s="1">
        <f t="shared" si="3"/>
        <v>0</v>
      </c>
      <c r="S5" s="1">
        <f t="shared" si="4"/>
        <v>0</v>
      </c>
    </row>
    <row r="6" spans="1:19">
      <c r="A6" t="str">
        <f t="shared" si="5"/>
        <v>Circlet of Mana</v>
      </c>
      <c r="B6">
        <v>4</v>
      </c>
      <c r="C6" s="1">
        <f>C2*4.45</f>
        <v>2670</v>
      </c>
      <c r="D6" s="1">
        <f t="shared" ref="D6:J6" si="10">D2*3.8</f>
        <v>0</v>
      </c>
      <c r="E6" s="1">
        <f t="shared" si="10"/>
        <v>0</v>
      </c>
      <c r="F6" s="1">
        <f t="shared" si="10"/>
        <v>0</v>
      </c>
      <c r="G6" s="1">
        <f t="shared" si="10"/>
        <v>0</v>
      </c>
      <c r="H6" s="1">
        <f t="shared" si="10"/>
        <v>0</v>
      </c>
      <c r="I6" s="1">
        <f t="shared" si="10"/>
        <v>0</v>
      </c>
      <c r="J6" s="1">
        <f t="shared" si="10"/>
        <v>0</v>
      </c>
      <c r="K6" s="1">
        <f>K2*3.8</f>
        <v>228</v>
      </c>
      <c r="L6" s="1">
        <f t="shared" ref="L6:N6" si="11">L2*3.8</f>
        <v>0</v>
      </c>
      <c r="M6" s="1">
        <f t="shared" si="11"/>
        <v>0</v>
      </c>
      <c r="N6" s="1">
        <v>0</v>
      </c>
      <c r="O6" s="1">
        <v>0</v>
      </c>
      <c r="P6" s="1">
        <v>0</v>
      </c>
      <c r="Q6">
        <f t="shared" si="2"/>
        <v>0</v>
      </c>
      <c r="R6" s="1">
        <f t="shared" si="3"/>
        <v>0</v>
      </c>
      <c r="S6" s="1">
        <f t="shared" si="4"/>
        <v>0</v>
      </c>
    </row>
    <row r="7" spans="1:19">
      <c r="A7" t="str">
        <f t="shared" si="5"/>
        <v>Circlet of Mana</v>
      </c>
      <c r="B7">
        <v>5</v>
      </c>
      <c r="C7" s="1">
        <f>C2*6.25</f>
        <v>3750</v>
      </c>
      <c r="D7" s="1">
        <f t="shared" ref="D7:J7" si="12">D2*5</f>
        <v>0</v>
      </c>
      <c r="E7" s="1">
        <f t="shared" si="12"/>
        <v>0</v>
      </c>
      <c r="F7" s="1">
        <f t="shared" si="12"/>
        <v>0</v>
      </c>
      <c r="G7" s="1">
        <f t="shared" si="12"/>
        <v>0</v>
      </c>
      <c r="H7" s="1">
        <f t="shared" si="12"/>
        <v>0</v>
      </c>
      <c r="I7" s="1">
        <f t="shared" si="12"/>
        <v>0</v>
      </c>
      <c r="J7" s="1">
        <f t="shared" si="12"/>
        <v>0</v>
      </c>
      <c r="K7" s="1">
        <f>K2*5</f>
        <v>300</v>
      </c>
      <c r="L7" s="1">
        <f t="shared" ref="L7:N7" si="13">L2*5</f>
        <v>0</v>
      </c>
      <c r="M7" s="1">
        <f t="shared" si="13"/>
        <v>0</v>
      </c>
      <c r="N7" s="1">
        <v>0</v>
      </c>
      <c r="O7" s="1">
        <v>0</v>
      </c>
      <c r="P7" s="1">
        <v>0</v>
      </c>
      <c r="Q7">
        <f t="shared" si="2"/>
        <v>0</v>
      </c>
      <c r="R7" s="1">
        <f t="shared" si="3"/>
        <v>0</v>
      </c>
      <c r="S7" s="1">
        <f t="shared" si="4"/>
        <v>0</v>
      </c>
    </row>
    <row r="8" spans="1:19">
      <c r="A8" t="s">
        <v>15</v>
      </c>
      <c r="B8">
        <v>0</v>
      </c>
      <c r="C8" s="1">
        <v>560</v>
      </c>
      <c r="D8" s="1">
        <v>0</v>
      </c>
      <c r="E8" s="1">
        <v>0</v>
      </c>
      <c r="F8" s="1">
        <v>6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>
        <f t="shared" si="2"/>
        <v>0</v>
      </c>
      <c r="R8" s="1">
        <f t="shared" si="3"/>
        <v>0</v>
      </c>
      <c r="S8" s="1">
        <f t="shared" si="4"/>
        <v>6</v>
      </c>
    </row>
    <row r="9" spans="1:19">
      <c r="A9" t="str">
        <f>A8</f>
        <v>Dexterous Ring</v>
      </c>
      <c r="B9">
        <v>1</v>
      </c>
      <c r="C9" s="1">
        <f>C8*1.425</f>
        <v>798</v>
      </c>
      <c r="D9" s="1">
        <f t="shared" ref="D9" si="14">D8*1.4</f>
        <v>0</v>
      </c>
      <c r="E9" s="1">
        <f t="shared" ref="E9" si="15">E8*1.4</f>
        <v>0</v>
      </c>
      <c r="F9" s="1">
        <f t="shared" ref="F9" si="16">F8*1.4</f>
        <v>8.3999999999999986</v>
      </c>
      <c r="G9" s="1">
        <f t="shared" ref="G9" si="17">G8*1.4</f>
        <v>0</v>
      </c>
      <c r="H9" s="1">
        <f t="shared" ref="H9" si="18">H8*1.4</f>
        <v>0</v>
      </c>
      <c r="I9" s="1">
        <f t="shared" ref="I9" si="19">I8*1.4</f>
        <v>0</v>
      </c>
      <c r="J9" s="1">
        <f t="shared" ref="J9" si="20">J8*1.4</f>
        <v>0</v>
      </c>
      <c r="K9" s="1">
        <f>K8*1.4</f>
        <v>0</v>
      </c>
      <c r="L9" s="1">
        <f t="shared" ref="L9:P9" si="21">L8*1.4</f>
        <v>0</v>
      </c>
      <c r="M9" s="1">
        <f t="shared" si="21"/>
        <v>0</v>
      </c>
      <c r="N9" s="1">
        <f t="shared" si="21"/>
        <v>0</v>
      </c>
      <c r="O9" s="1">
        <f t="shared" si="21"/>
        <v>0</v>
      </c>
      <c r="P9" s="1">
        <f t="shared" si="21"/>
        <v>0</v>
      </c>
      <c r="Q9">
        <f t="shared" si="2"/>
        <v>0</v>
      </c>
      <c r="R9" s="1">
        <f t="shared" si="3"/>
        <v>0</v>
      </c>
      <c r="S9" s="1">
        <f t="shared" si="4"/>
        <v>8.3999999999999986</v>
      </c>
    </row>
    <row r="10" spans="1:19">
      <c r="A10" t="str">
        <f t="shared" ref="A10:A13" si="22">A9</f>
        <v>Dexterous Ring</v>
      </c>
      <c r="B10">
        <v>2</v>
      </c>
      <c r="C10" s="1">
        <f>C8*2.1</f>
        <v>1176</v>
      </c>
      <c r="D10" s="1">
        <f t="shared" ref="D10:J10" si="23">D8*2</f>
        <v>0</v>
      </c>
      <c r="E10" s="1">
        <f t="shared" si="23"/>
        <v>0</v>
      </c>
      <c r="F10" s="1">
        <f t="shared" si="23"/>
        <v>12</v>
      </c>
      <c r="G10" s="1">
        <f t="shared" si="23"/>
        <v>0</v>
      </c>
      <c r="H10" s="1">
        <f t="shared" si="23"/>
        <v>0</v>
      </c>
      <c r="I10" s="1">
        <f t="shared" si="23"/>
        <v>0</v>
      </c>
      <c r="J10" s="1">
        <f t="shared" si="23"/>
        <v>0</v>
      </c>
      <c r="K10" s="1">
        <f>K8*2</f>
        <v>0</v>
      </c>
      <c r="L10" s="1">
        <f t="shared" ref="L10:P10" si="24">L8*2</f>
        <v>0</v>
      </c>
      <c r="M10" s="1">
        <f t="shared" si="24"/>
        <v>0</v>
      </c>
      <c r="N10" s="1">
        <f t="shared" si="24"/>
        <v>0</v>
      </c>
      <c r="O10" s="1">
        <f t="shared" si="24"/>
        <v>0</v>
      </c>
      <c r="P10" s="1">
        <f t="shared" si="24"/>
        <v>0</v>
      </c>
      <c r="Q10">
        <f t="shared" si="2"/>
        <v>0</v>
      </c>
      <c r="R10" s="1">
        <f t="shared" si="3"/>
        <v>0</v>
      </c>
      <c r="S10" s="1">
        <f t="shared" si="4"/>
        <v>12</v>
      </c>
    </row>
    <row r="11" spans="1:19">
      <c r="A11" t="str">
        <f t="shared" si="22"/>
        <v>Dexterous Ring</v>
      </c>
      <c r="B11">
        <v>3</v>
      </c>
      <c r="C11" s="1">
        <f>C8*3.1</f>
        <v>1736</v>
      </c>
      <c r="D11" s="1">
        <f t="shared" ref="D11:J11" si="25">D8*2.8</f>
        <v>0</v>
      </c>
      <c r="E11" s="1">
        <f t="shared" si="25"/>
        <v>0</v>
      </c>
      <c r="F11" s="1">
        <f t="shared" si="25"/>
        <v>16.799999999999997</v>
      </c>
      <c r="G11" s="1">
        <f t="shared" si="25"/>
        <v>0</v>
      </c>
      <c r="H11" s="1">
        <f t="shared" si="25"/>
        <v>0</v>
      </c>
      <c r="I11" s="1">
        <f t="shared" si="25"/>
        <v>0</v>
      </c>
      <c r="J11" s="1">
        <f t="shared" si="25"/>
        <v>0</v>
      </c>
      <c r="K11" s="1">
        <f>K8*2.8</f>
        <v>0</v>
      </c>
      <c r="L11" s="1">
        <f t="shared" ref="L11:P11" si="26">L8*2.8</f>
        <v>0</v>
      </c>
      <c r="M11" s="1">
        <f t="shared" si="26"/>
        <v>0</v>
      </c>
      <c r="N11" s="1">
        <f t="shared" si="26"/>
        <v>0</v>
      </c>
      <c r="O11" s="1">
        <f t="shared" si="26"/>
        <v>0</v>
      </c>
      <c r="P11" s="1">
        <f t="shared" si="26"/>
        <v>0</v>
      </c>
      <c r="Q11">
        <f t="shared" si="2"/>
        <v>0</v>
      </c>
      <c r="R11" s="1">
        <f t="shared" si="3"/>
        <v>0</v>
      </c>
      <c r="S11" s="1">
        <f t="shared" si="4"/>
        <v>16.799999999999997</v>
      </c>
    </row>
    <row r="12" spans="1:19">
      <c r="A12" t="str">
        <f t="shared" si="22"/>
        <v>Dexterous Ring</v>
      </c>
      <c r="B12">
        <v>4</v>
      </c>
      <c r="C12" s="1">
        <f>C8*4.45</f>
        <v>2492</v>
      </c>
      <c r="D12" s="1">
        <f t="shared" ref="D12:J12" si="27">D8*3.8</f>
        <v>0</v>
      </c>
      <c r="E12" s="1">
        <f t="shared" si="27"/>
        <v>0</v>
      </c>
      <c r="F12" s="1">
        <f t="shared" si="27"/>
        <v>22.799999999999997</v>
      </c>
      <c r="G12" s="1">
        <f t="shared" si="27"/>
        <v>0</v>
      </c>
      <c r="H12" s="1">
        <f t="shared" si="27"/>
        <v>0</v>
      </c>
      <c r="I12" s="1">
        <f t="shared" si="27"/>
        <v>0</v>
      </c>
      <c r="J12" s="1">
        <f t="shared" si="27"/>
        <v>0</v>
      </c>
      <c r="K12" s="1">
        <f>K8*3.8</f>
        <v>0</v>
      </c>
      <c r="L12" s="1">
        <f t="shared" ref="L12:P12" si="28">L8*3.8</f>
        <v>0</v>
      </c>
      <c r="M12" s="1">
        <f t="shared" si="28"/>
        <v>0</v>
      </c>
      <c r="N12" s="1">
        <f t="shared" si="28"/>
        <v>0</v>
      </c>
      <c r="O12" s="1">
        <f t="shared" si="28"/>
        <v>0</v>
      </c>
      <c r="P12" s="1">
        <f t="shared" si="28"/>
        <v>0</v>
      </c>
      <c r="Q12">
        <f t="shared" si="2"/>
        <v>0</v>
      </c>
      <c r="R12" s="1">
        <f t="shared" si="3"/>
        <v>0</v>
      </c>
      <c r="S12" s="1">
        <f t="shared" si="4"/>
        <v>22.799999999999997</v>
      </c>
    </row>
    <row r="13" spans="1:19">
      <c r="A13" t="str">
        <f t="shared" si="22"/>
        <v>Dexterous Ring</v>
      </c>
      <c r="B13">
        <v>5</v>
      </c>
      <c r="C13" s="1">
        <f>C8*6.25</f>
        <v>3500</v>
      </c>
      <c r="D13" s="1">
        <f t="shared" ref="D13:J13" si="29">D8*5</f>
        <v>0</v>
      </c>
      <c r="E13" s="1">
        <f t="shared" si="29"/>
        <v>0</v>
      </c>
      <c r="F13" s="1">
        <f t="shared" si="29"/>
        <v>30</v>
      </c>
      <c r="G13" s="1">
        <f t="shared" si="29"/>
        <v>0</v>
      </c>
      <c r="H13" s="1">
        <f t="shared" si="29"/>
        <v>0</v>
      </c>
      <c r="I13" s="1">
        <f t="shared" si="29"/>
        <v>0</v>
      </c>
      <c r="J13" s="1">
        <f t="shared" si="29"/>
        <v>0</v>
      </c>
      <c r="K13" s="1">
        <f>K8*5</f>
        <v>0</v>
      </c>
      <c r="L13" s="1">
        <f t="shared" ref="L13:P13" si="30">L8*5</f>
        <v>0</v>
      </c>
      <c r="M13" s="1">
        <f t="shared" si="30"/>
        <v>0</v>
      </c>
      <c r="N13" s="1">
        <f t="shared" si="30"/>
        <v>0</v>
      </c>
      <c r="O13" s="1">
        <f t="shared" si="30"/>
        <v>0</v>
      </c>
      <c r="P13" s="1">
        <f t="shared" si="30"/>
        <v>0</v>
      </c>
      <c r="Q13">
        <f t="shared" si="2"/>
        <v>0</v>
      </c>
      <c r="R13" s="1">
        <f t="shared" si="3"/>
        <v>0</v>
      </c>
      <c r="S13" s="1">
        <f t="shared" si="4"/>
        <v>30</v>
      </c>
    </row>
    <row r="14" spans="1:19">
      <c r="A14" t="s">
        <v>16</v>
      </c>
      <c r="B14">
        <v>0</v>
      </c>
      <c r="C14" s="1">
        <v>760</v>
      </c>
      <c r="D14" s="1">
        <v>0</v>
      </c>
      <c r="E14" s="1">
        <v>2</v>
      </c>
      <c r="F14" s="1">
        <v>0</v>
      </c>
      <c r="G14" s="1">
        <v>2</v>
      </c>
      <c r="H14" s="1">
        <v>0</v>
      </c>
      <c r="I14" s="1">
        <v>0</v>
      </c>
      <c r="J14" s="1">
        <v>0</v>
      </c>
      <c r="K14" s="1">
        <v>0</v>
      </c>
      <c r="L14" s="1">
        <v>5</v>
      </c>
      <c r="M14" s="1">
        <v>0</v>
      </c>
      <c r="N14" s="1">
        <v>0</v>
      </c>
      <c r="O14" s="1">
        <v>3</v>
      </c>
      <c r="P14" s="1">
        <v>0</v>
      </c>
      <c r="Q14">
        <f t="shared" si="2"/>
        <v>40</v>
      </c>
      <c r="R14" s="1">
        <f t="shared" si="3"/>
        <v>30</v>
      </c>
      <c r="S14" s="1">
        <f t="shared" si="4"/>
        <v>0</v>
      </c>
    </row>
    <row r="15" spans="1:19">
      <c r="A15" t="str">
        <f>A14</f>
        <v>Dragonscale Mask</v>
      </c>
      <c r="B15">
        <v>1</v>
      </c>
      <c r="C15" s="1">
        <f>C14*1.425</f>
        <v>1083</v>
      </c>
      <c r="D15" s="1">
        <f t="shared" ref="D15" si="31">D14*1.4</f>
        <v>0</v>
      </c>
      <c r="E15" s="1">
        <f t="shared" ref="E15" si="32">E14*1.4</f>
        <v>2.8</v>
      </c>
      <c r="F15" s="1">
        <f t="shared" ref="F15" si="33">F14*1.4</f>
        <v>0</v>
      </c>
      <c r="G15" s="1">
        <f t="shared" ref="G15" si="34">G14*1.4</f>
        <v>2.8</v>
      </c>
      <c r="H15" s="1">
        <f t="shared" ref="H15" si="35">H14*1.4</f>
        <v>0</v>
      </c>
      <c r="I15" s="1">
        <f t="shared" ref="I15" si="36">I14*1.4</f>
        <v>0</v>
      </c>
      <c r="J15" s="1">
        <f t="shared" ref="J15" si="37">J14*1.4</f>
        <v>0</v>
      </c>
      <c r="K15" s="1">
        <f>K14*1.4</f>
        <v>0</v>
      </c>
      <c r="L15" s="1">
        <f t="shared" ref="L15" si="38">L14*1.4</f>
        <v>7</v>
      </c>
      <c r="M15" s="1">
        <f t="shared" ref="M15" si="39">M14*1.4</f>
        <v>0</v>
      </c>
      <c r="N15" s="1">
        <f t="shared" ref="N15:P19" si="40">N14*1.4</f>
        <v>0</v>
      </c>
      <c r="O15" s="1">
        <f t="shared" si="40"/>
        <v>4.1999999999999993</v>
      </c>
      <c r="P15" s="1">
        <f t="shared" si="40"/>
        <v>0</v>
      </c>
      <c r="Q15">
        <f t="shared" si="2"/>
        <v>56</v>
      </c>
      <c r="R15" s="1">
        <f t="shared" si="3"/>
        <v>42</v>
      </c>
      <c r="S15" s="1">
        <f t="shared" si="4"/>
        <v>0</v>
      </c>
    </row>
    <row r="16" spans="1:19">
      <c r="A16" t="str">
        <f t="shared" ref="A16:A19" si="41">A15</f>
        <v>Dragonscale Mask</v>
      </c>
      <c r="B16">
        <v>2</v>
      </c>
      <c r="C16" s="1">
        <f>C14*2.1</f>
        <v>1596</v>
      </c>
      <c r="D16" s="1">
        <f t="shared" ref="D16:J16" si="42">D14*2</f>
        <v>0</v>
      </c>
      <c r="E16" s="1">
        <f t="shared" si="42"/>
        <v>4</v>
      </c>
      <c r="F16" s="1">
        <f t="shared" si="42"/>
        <v>0</v>
      </c>
      <c r="G16" s="1">
        <f t="shared" si="42"/>
        <v>4</v>
      </c>
      <c r="H16" s="1">
        <f t="shared" si="42"/>
        <v>0</v>
      </c>
      <c r="I16" s="1">
        <f t="shared" si="42"/>
        <v>0</v>
      </c>
      <c r="J16" s="1">
        <f t="shared" si="42"/>
        <v>0</v>
      </c>
      <c r="K16" s="1">
        <f>K14*2</f>
        <v>0</v>
      </c>
      <c r="L16" s="1">
        <f t="shared" ref="L16:N16" si="43">L14*2</f>
        <v>10</v>
      </c>
      <c r="M16" s="1">
        <f t="shared" si="43"/>
        <v>0</v>
      </c>
      <c r="N16" s="1">
        <f t="shared" si="40"/>
        <v>0</v>
      </c>
      <c r="O16" s="1">
        <f t="shared" si="40"/>
        <v>5.879999999999999</v>
      </c>
      <c r="P16" s="1">
        <f t="shared" si="40"/>
        <v>0</v>
      </c>
      <c r="Q16">
        <f t="shared" si="2"/>
        <v>80</v>
      </c>
      <c r="R16" s="1">
        <f t="shared" si="3"/>
        <v>60</v>
      </c>
      <c r="S16" s="1">
        <f t="shared" si="4"/>
        <v>0</v>
      </c>
    </row>
    <row r="17" spans="1:19">
      <c r="A17" t="str">
        <f t="shared" si="41"/>
        <v>Dragonscale Mask</v>
      </c>
      <c r="B17">
        <v>3</v>
      </c>
      <c r="C17" s="1">
        <f>C14*3.1</f>
        <v>2356</v>
      </c>
      <c r="D17" s="1">
        <f t="shared" ref="D17:J17" si="44">D14*2.8</f>
        <v>0</v>
      </c>
      <c r="E17" s="1">
        <f t="shared" si="44"/>
        <v>5.6</v>
      </c>
      <c r="F17" s="1">
        <f t="shared" si="44"/>
        <v>0</v>
      </c>
      <c r="G17" s="1">
        <f t="shared" si="44"/>
        <v>5.6</v>
      </c>
      <c r="H17" s="1">
        <f t="shared" si="44"/>
        <v>0</v>
      </c>
      <c r="I17" s="1">
        <f t="shared" si="44"/>
        <v>0</v>
      </c>
      <c r="J17" s="1">
        <f t="shared" si="44"/>
        <v>0</v>
      </c>
      <c r="K17" s="1">
        <f>K14*2.8</f>
        <v>0</v>
      </c>
      <c r="L17" s="1">
        <f t="shared" ref="L17:N17" si="45">L14*2.8</f>
        <v>14</v>
      </c>
      <c r="M17" s="1">
        <f t="shared" si="45"/>
        <v>0</v>
      </c>
      <c r="N17" s="1">
        <f t="shared" si="40"/>
        <v>0</v>
      </c>
      <c r="O17" s="1">
        <f t="shared" si="40"/>
        <v>8.2319999999999975</v>
      </c>
      <c r="P17" s="1">
        <f t="shared" si="40"/>
        <v>0</v>
      </c>
      <c r="Q17">
        <f t="shared" si="2"/>
        <v>112</v>
      </c>
      <c r="R17" s="1">
        <f t="shared" si="3"/>
        <v>84</v>
      </c>
      <c r="S17" s="1">
        <f t="shared" si="4"/>
        <v>0</v>
      </c>
    </row>
    <row r="18" spans="1:19">
      <c r="A18" t="str">
        <f t="shared" si="41"/>
        <v>Dragonscale Mask</v>
      </c>
      <c r="B18">
        <v>4</v>
      </c>
      <c r="C18" s="1">
        <f>C14*4.45</f>
        <v>3382</v>
      </c>
      <c r="D18" s="1">
        <f t="shared" ref="D18:J18" si="46">D14*3.8</f>
        <v>0</v>
      </c>
      <c r="E18" s="1">
        <f t="shared" si="46"/>
        <v>7.6</v>
      </c>
      <c r="F18" s="1">
        <f t="shared" si="46"/>
        <v>0</v>
      </c>
      <c r="G18" s="1">
        <f t="shared" si="46"/>
        <v>7.6</v>
      </c>
      <c r="H18" s="1">
        <f t="shared" si="46"/>
        <v>0</v>
      </c>
      <c r="I18" s="1">
        <f t="shared" si="46"/>
        <v>0</v>
      </c>
      <c r="J18" s="1">
        <f t="shared" si="46"/>
        <v>0</v>
      </c>
      <c r="K18" s="1">
        <f>K14*3.8</f>
        <v>0</v>
      </c>
      <c r="L18" s="1">
        <f t="shared" ref="L18:N18" si="47">L14*3.8</f>
        <v>19</v>
      </c>
      <c r="M18" s="1">
        <f t="shared" si="47"/>
        <v>0</v>
      </c>
      <c r="N18" s="1">
        <f t="shared" si="40"/>
        <v>0</v>
      </c>
      <c r="O18" s="1">
        <f t="shared" si="40"/>
        <v>11.524799999999995</v>
      </c>
      <c r="P18" s="1">
        <f t="shared" si="40"/>
        <v>0</v>
      </c>
      <c r="Q18">
        <f t="shared" si="2"/>
        <v>152</v>
      </c>
      <c r="R18" s="1">
        <f t="shared" si="3"/>
        <v>114</v>
      </c>
      <c r="S18" s="1">
        <f t="shared" si="4"/>
        <v>0</v>
      </c>
    </row>
    <row r="19" spans="1:19">
      <c r="A19" t="str">
        <f t="shared" si="41"/>
        <v>Dragonscale Mask</v>
      </c>
      <c r="B19">
        <v>5</v>
      </c>
      <c r="C19" s="1">
        <f>C14*6.25</f>
        <v>4750</v>
      </c>
      <c r="D19" s="1">
        <f t="shared" ref="D19:J19" si="48">D14*5</f>
        <v>0</v>
      </c>
      <c r="E19" s="1">
        <f t="shared" si="48"/>
        <v>10</v>
      </c>
      <c r="F19" s="1">
        <f t="shared" si="48"/>
        <v>0</v>
      </c>
      <c r="G19" s="1">
        <f t="shared" si="48"/>
        <v>10</v>
      </c>
      <c r="H19" s="1">
        <f t="shared" si="48"/>
        <v>0</v>
      </c>
      <c r="I19" s="1">
        <f t="shared" si="48"/>
        <v>0</v>
      </c>
      <c r="J19" s="1">
        <f t="shared" si="48"/>
        <v>0</v>
      </c>
      <c r="K19" s="1">
        <f>K14*5</f>
        <v>0</v>
      </c>
      <c r="L19" s="1">
        <f t="shared" ref="L19:N19" si="49">L14*5</f>
        <v>25</v>
      </c>
      <c r="M19" s="1">
        <f t="shared" si="49"/>
        <v>0</v>
      </c>
      <c r="N19" s="1">
        <f t="shared" si="40"/>
        <v>0</v>
      </c>
      <c r="O19" s="1">
        <f t="shared" si="40"/>
        <v>16.134719999999994</v>
      </c>
      <c r="P19" s="1">
        <f t="shared" si="40"/>
        <v>0</v>
      </c>
      <c r="Q19">
        <f t="shared" si="2"/>
        <v>200</v>
      </c>
      <c r="R19" s="1">
        <f t="shared" si="3"/>
        <v>150</v>
      </c>
      <c r="S19" s="1">
        <f t="shared" si="4"/>
        <v>0</v>
      </c>
    </row>
    <row r="20" spans="1:19">
      <c r="A20" t="s">
        <v>18</v>
      </c>
      <c r="B20">
        <v>0</v>
      </c>
      <c r="C20" s="1">
        <v>630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4</v>
      </c>
      <c r="M20" s="1">
        <v>9</v>
      </c>
      <c r="N20" s="1">
        <v>0</v>
      </c>
      <c r="O20" s="1">
        <v>0</v>
      </c>
      <c r="P20" s="1">
        <v>0</v>
      </c>
      <c r="Q20">
        <f t="shared" si="2"/>
        <v>0</v>
      </c>
      <c r="R20" s="1">
        <f t="shared" si="3"/>
        <v>0</v>
      </c>
      <c r="S20" s="1">
        <f t="shared" si="4"/>
        <v>0</v>
      </c>
    </row>
    <row r="21" spans="1:19">
      <c r="A21" t="str">
        <f>A20</f>
        <v>Executioner's Hood</v>
      </c>
      <c r="B21">
        <v>1</v>
      </c>
      <c r="C21" s="1">
        <f>C20*1.425</f>
        <v>897.75</v>
      </c>
      <c r="D21" s="1">
        <f t="shared" ref="D21" si="50">D20*1.4</f>
        <v>0</v>
      </c>
      <c r="E21" s="1">
        <f t="shared" ref="E21" si="51">E20*1.4</f>
        <v>0</v>
      </c>
      <c r="F21" s="1">
        <f t="shared" ref="F21" si="52">F20*1.4</f>
        <v>0</v>
      </c>
      <c r="G21" s="1">
        <f t="shared" ref="G21" si="53">G20*1.4</f>
        <v>0</v>
      </c>
      <c r="H21" s="1">
        <f t="shared" ref="H21" si="54">H20*1.4</f>
        <v>0</v>
      </c>
      <c r="I21" s="1">
        <f t="shared" ref="I21" si="55">I20*1.4</f>
        <v>0</v>
      </c>
      <c r="J21" s="1">
        <f t="shared" ref="J21" si="56">J20*1.4</f>
        <v>0</v>
      </c>
      <c r="K21" s="1">
        <f>K20*1.4</f>
        <v>0</v>
      </c>
      <c r="L21" s="1">
        <f t="shared" ref="L21" si="57">L20*1.4</f>
        <v>5.6</v>
      </c>
      <c r="M21" s="1">
        <f t="shared" ref="M21" si="58">M20*1.4</f>
        <v>12.6</v>
      </c>
      <c r="N21" s="1">
        <f t="shared" ref="N21" si="59">N20*1.4</f>
        <v>0</v>
      </c>
      <c r="O21" s="1">
        <f t="shared" ref="O21" si="60">O20*1.4</f>
        <v>0</v>
      </c>
      <c r="P21" s="1">
        <f t="shared" ref="P21" si="61">P20*1.4</f>
        <v>0</v>
      </c>
      <c r="Q21">
        <f t="shared" si="2"/>
        <v>0</v>
      </c>
      <c r="R21" s="1">
        <f t="shared" si="3"/>
        <v>0</v>
      </c>
      <c r="S21" s="1">
        <f t="shared" si="4"/>
        <v>0</v>
      </c>
    </row>
    <row r="22" spans="1:19">
      <c r="A22" t="str">
        <f t="shared" ref="A22:A25" si="62">A21</f>
        <v>Executioner's Hood</v>
      </c>
      <c r="B22">
        <v>2</v>
      </c>
      <c r="C22" s="1">
        <f>C20*2.1</f>
        <v>1323</v>
      </c>
      <c r="D22" s="1">
        <f t="shared" ref="D22:J22" si="63">D20*2</f>
        <v>0</v>
      </c>
      <c r="E22" s="1">
        <f t="shared" si="63"/>
        <v>0</v>
      </c>
      <c r="F22" s="1">
        <f t="shared" si="63"/>
        <v>0</v>
      </c>
      <c r="G22" s="1">
        <f t="shared" si="63"/>
        <v>0</v>
      </c>
      <c r="H22" s="1">
        <f t="shared" si="63"/>
        <v>0</v>
      </c>
      <c r="I22" s="1">
        <f t="shared" si="63"/>
        <v>0</v>
      </c>
      <c r="J22" s="1">
        <f t="shared" si="63"/>
        <v>0</v>
      </c>
      <c r="K22" s="1">
        <f>K20*2</f>
        <v>0</v>
      </c>
      <c r="L22" s="1">
        <f t="shared" ref="L22:N22" si="64">L20*2</f>
        <v>8</v>
      </c>
      <c r="M22" s="1">
        <f t="shared" si="64"/>
        <v>18</v>
      </c>
      <c r="N22" s="1">
        <f t="shared" ref="N22:P22" si="65">N20*2</f>
        <v>0</v>
      </c>
      <c r="O22" s="1">
        <f t="shared" si="65"/>
        <v>0</v>
      </c>
      <c r="P22" s="1">
        <f t="shared" si="65"/>
        <v>0</v>
      </c>
      <c r="Q22">
        <f t="shared" si="2"/>
        <v>0</v>
      </c>
      <c r="R22" s="1">
        <f t="shared" si="3"/>
        <v>0</v>
      </c>
      <c r="S22" s="1">
        <f t="shared" si="4"/>
        <v>0</v>
      </c>
    </row>
    <row r="23" spans="1:19">
      <c r="A23" t="str">
        <f t="shared" si="62"/>
        <v>Executioner's Hood</v>
      </c>
      <c r="B23">
        <v>3</v>
      </c>
      <c r="C23" s="1">
        <f>C20*3.1</f>
        <v>1953</v>
      </c>
      <c r="D23" s="1">
        <f t="shared" ref="D23:J23" si="66">D20*2.8</f>
        <v>0</v>
      </c>
      <c r="E23" s="1">
        <f t="shared" si="66"/>
        <v>0</v>
      </c>
      <c r="F23" s="1">
        <f t="shared" si="66"/>
        <v>0</v>
      </c>
      <c r="G23" s="1">
        <f t="shared" si="66"/>
        <v>0</v>
      </c>
      <c r="H23" s="1">
        <f t="shared" si="66"/>
        <v>0</v>
      </c>
      <c r="I23" s="1">
        <f t="shared" si="66"/>
        <v>0</v>
      </c>
      <c r="J23" s="1">
        <f t="shared" si="66"/>
        <v>0</v>
      </c>
      <c r="K23" s="1">
        <f>K20*2.8</f>
        <v>0</v>
      </c>
      <c r="L23" s="1">
        <f t="shared" ref="L23:N23" si="67">L20*2.8</f>
        <v>11.2</v>
      </c>
      <c r="M23" s="1">
        <f t="shared" si="67"/>
        <v>25.2</v>
      </c>
      <c r="N23" s="1">
        <f t="shared" ref="N23:P23" si="68">N20*2.8</f>
        <v>0</v>
      </c>
      <c r="O23" s="1">
        <f t="shared" si="68"/>
        <v>0</v>
      </c>
      <c r="P23" s="1">
        <f t="shared" si="68"/>
        <v>0</v>
      </c>
      <c r="Q23">
        <f t="shared" si="2"/>
        <v>0</v>
      </c>
      <c r="R23" s="1">
        <f t="shared" si="3"/>
        <v>0</v>
      </c>
      <c r="S23" s="1">
        <f t="shared" si="4"/>
        <v>0</v>
      </c>
    </row>
    <row r="24" spans="1:19">
      <c r="A24" t="str">
        <f t="shared" si="62"/>
        <v>Executioner's Hood</v>
      </c>
      <c r="B24">
        <v>4</v>
      </c>
      <c r="C24" s="1">
        <f>C20*4.45</f>
        <v>2803.5</v>
      </c>
      <c r="D24" s="1">
        <f t="shared" ref="D24:J24" si="69">D20*3.8</f>
        <v>0</v>
      </c>
      <c r="E24" s="1">
        <f t="shared" si="69"/>
        <v>0</v>
      </c>
      <c r="F24" s="1">
        <f t="shared" si="69"/>
        <v>0</v>
      </c>
      <c r="G24" s="1">
        <f t="shared" si="69"/>
        <v>0</v>
      </c>
      <c r="H24" s="1">
        <f t="shared" si="69"/>
        <v>0</v>
      </c>
      <c r="I24" s="1">
        <f t="shared" si="69"/>
        <v>0</v>
      </c>
      <c r="J24" s="1">
        <f t="shared" si="69"/>
        <v>0</v>
      </c>
      <c r="K24" s="1">
        <f>K20*3.8</f>
        <v>0</v>
      </c>
      <c r="L24" s="1">
        <f t="shared" ref="L24:N24" si="70">L20*3.8</f>
        <v>15.2</v>
      </c>
      <c r="M24" s="1">
        <f t="shared" si="70"/>
        <v>34.199999999999996</v>
      </c>
      <c r="N24" s="1">
        <f t="shared" ref="N24:P24" si="71">N20*3.8</f>
        <v>0</v>
      </c>
      <c r="O24" s="1">
        <f t="shared" si="71"/>
        <v>0</v>
      </c>
      <c r="P24" s="1">
        <f t="shared" si="71"/>
        <v>0</v>
      </c>
      <c r="Q24">
        <f t="shared" si="2"/>
        <v>0</v>
      </c>
      <c r="R24" s="1">
        <f t="shared" si="3"/>
        <v>0</v>
      </c>
      <c r="S24" s="1">
        <f t="shared" si="4"/>
        <v>0</v>
      </c>
    </row>
    <row r="25" spans="1:19">
      <c r="A25" t="str">
        <f t="shared" si="62"/>
        <v>Executioner's Hood</v>
      </c>
      <c r="B25">
        <v>5</v>
      </c>
      <c r="C25" s="1">
        <f>C20*6.25</f>
        <v>3937.5</v>
      </c>
      <c r="D25" s="1">
        <f t="shared" ref="D25:J25" si="72">D20*5</f>
        <v>0</v>
      </c>
      <c r="E25" s="1">
        <f t="shared" si="72"/>
        <v>0</v>
      </c>
      <c r="F25" s="1">
        <f t="shared" si="72"/>
        <v>0</v>
      </c>
      <c r="G25" s="1">
        <f t="shared" si="72"/>
        <v>0</v>
      </c>
      <c r="H25" s="1">
        <f t="shared" si="72"/>
        <v>0</v>
      </c>
      <c r="I25" s="1">
        <f t="shared" si="72"/>
        <v>0</v>
      </c>
      <c r="J25" s="1">
        <f t="shared" si="72"/>
        <v>0</v>
      </c>
      <c r="K25" s="1">
        <f>K20*5</f>
        <v>0</v>
      </c>
      <c r="L25" s="1">
        <f t="shared" ref="L25:N25" si="73">L20*5</f>
        <v>20</v>
      </c>
      <c r="M25" s="1">
        <f t="shared" si="73"/>
        <v>45</v>
      </c>
      <c r="N25" s="1">
        <f t="shared" ref="N25:P25" si="74">N20*5</f>
        <v>0</v>
      </c>
      <c r="O25" s="1">
        <f t="shared" si="74"/>
        <v>0</v>
      </c>
      <c r="P25" s="1">
        <f t="shared" si="74"/>
        <v>0</v>
      </c>
      <c r="Q25">
        <f t="shared" si="2"/>
        <v>0</v>
      </c>
      <c r="R25" s="1">
        <f t="shared" si="3"/>
        <v>0</v>
      </c>
      <c r="S25" s="1">
        <f t="shared" si="4"/>
        <v>0</v>
      </c>
    </row>
    <row r="26" spans="1:19">
      <c r="A26" t="s">
        <v>20</v>
      </c>
      <c r="B26">
        <v>0</v>
      </c>
      <c r="C26" s="1">
        <v>700</v>
      </c>
      <c r="D26" s="1">
        <v>0</v>
      </c>
      <c r="E26" s="1">
        <v>0</v>
      </c>
      <c r="F26" s="1">
        <v>0</v>
      </c>
      <c r="G26" s="1">
        <v>0</v>
      </c>
      <c r="H26" s="1">
        <v>60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8</v>
      </c>
      <c r="Q26">
        <f t="shared" si="2"/>
        <v>60</v>
      </c>
      <c r="R26" s="1">
        <f t="shared" si="3"/>
        <v>0</v>
      </c>
      <c r="S26" s="1">
        <f t="shared" si="4"/>
        <v>0</v>
      </c>
    </row>
    <row r="27" spans="1:19">
      <c r="A27" t="str">
        <f>A26</f>
        <v>Felskin Gauntlents</v>
      </c>
      <c r="B27">
        <v>1</v>
      </c>
      <c r="C27" s="1">
        <f>C26*1.425</f>
        <v>997.5</v>
      </c>
      <c r="D27" s="1">
        <f t="shared" ref="D27" si="75">D26*1.4</f>
        <v>0</v>
      </c>
      <c r="E27" s="1">
        <f t="shared" ref="E27" si="76">E26*1.4</f>
        <v>0</v>
      </c>
      <c r="F27" s="1">
        <f t="shared" ref="F27" si="77">F26*1.4</f>
        <v>0</v>
      </c>
      <c r="G27" s="1">
        <f t="shared" ref="G27" si="78">G26*1.4</f>
        <v>0</v>
      </c>
      <c r="H27" s="1">
        <f t="shared" ref="H27" si="79">H26*1.4</f>
        <v>84</v>
      </c>
      <c r="I27" s="1">
        <f t="shared" ref="I27" si="80">I26*1.4</f>
        <v>0</v>
      </c>
      <c r="J27" s="1">
        <f t="shared" ref="J27" si="81">J26*1.4</f>
        <v>0</v>
      </c>
      <c r="K27" s="1">
        <f>K26*1.4</f>
        <v>0</v>
      </c>
      <c r="L27" s="1">
        <f t="shared" ref="L27" si="82">L26*1.4</f>
        <v>0</v>
      </c>
      <c r="M27" s="1">
        <f t="shared" ref="M27" si="83">M26*1.4</f>
        <v>0</v>
      </c>
      <c r="N27" s="1">
        <f t="shared" ref="N27" si="84">N26*1.4</f>
        <v>0</v>
      </c>
      <c r="O27" s="1">
        <f t="shared" ref="O27" si="85">O26*1.4</f>
        <v>0</v>
      </c>
      <c r="P27" s="1">
        <f t="shared" ref="P27" si="86">P26*1.4</f>
        <v>11.2</v>
      </c>
      <c r="Q27">
        <f t="shared" si="2"/>
        <v>84</v>
      </c>
      <c r="R27" s="1">
        <f t="shared" si="3"/>
        <v>0</v>
      </c>
      <c r="S27" s="1">
        <f t="shared" si="4"/>
        <v>0</v>
      </c>
    </row>
    <row r="28" spans="1:19">
      <c r="A28" t="str">
        <f t="shared" ref="A28:A31" si="87">A27</f>
        <v>Felskin Gauntlents</v>
      </c>
      <c r="B28">
        <v>2</v>
      </c>
      <c r="C28" s="1">
        <f>C26*2.1</f>
        <v>1470</v>
      </c>
      <c r="D28" s="1">
        <f t="shared" ref="D28:J28" si="88">D26*2</f>
        <v>0</v>
      </c>
      <c r="E28" s="1">
        <f t="shared" si="88"/>
        <v>0</v>
      </c>
      <c r="F28" s="1">
        <f t="shared" si="88"/>
        <v>0</v>
      </c>
      <c r="G28" s="1">
        <f t="shared" si="88"/>
        <v>0</v>
      </c>
      <c r="H28" s="1">
        <f t="shared" si="88"/>
        <v>120</v>
      </c>
      <c r="I28" s="1">
        <f t="shared" si="88"/>
        <v>0</v>
      </c>
      <c r="J28" s="1">
        <f t="shared" si="88"/>
        <v>0</v>
      </c>
      <c r="K28" s="1">
        <f>K26*2</f>
        <v>0</v>
      </c>
      <c r="L28" s="1">
        <f t="shared" ref="L28:N28" si="89">L26*2</f>
        <v>0</v>
      </c>
      <c r="M28" s="1">
        <f t="shared" si="89"/>
        <v>0</v>
      </c>
      <c r="N28" s="1">
        <f t="shared" ref="N28:P28" si="90">N26*2</f>
        <v>0</v>
      </c>
      <c r="O28" s="1">
        <f t="shared" si="90"/>
        <v>0</v>
      </c>
      <c r="P28" s="1">
        <f t="shared" si="90"/>
        <v>16</v>
      </c>
      <c r="Q28">
        <f t="shared" si="2"/>
        <v>120</v>
      </c>
      <c r="R28" s="1">
        <f t="shared" si="3"/>
        <v>0</v>
      </c>
      <c r="S28" s="1">
        <f t="shared" si="4"/>
        <v>0</v>
      </c>
    </row>
    <row r="29" spans="1:19">
      <c r="A29" t="str">
        <f t="shared" si="87"/>
        <v>Felskin Gauntlents</v>
      </c>
      <c r="B29">
        <v>3</v>
      </c>
      <c r="C29" s="1">
        <f>C26*3.1</f>
        <v>2170</v>
      </c>
      <c r="D29" s="1">
        <f t="shared" ref="D29:J29" si="91">D26*2.8</f>
        <v>0</v>
      </c>
      <c r="E29" s="1">
        <f t="shared" si="91"/>
        <v>0</v>
      </c>
      <c r="F29" s="1">
        <f t="shared" si="91"/>
        <v>0</v>
      </c>
      <c r="G29" s="1">
        <f t="shared" si="91"/>
        <v>0</v>
      </c>
      <c r="H29" s="1">
        <f t="shared" si="91"/>
        <v>168</v>
      </c>
      <c r="I29" s="1">
        <f t="shared" si="91"/>
        <v>0</v>
      </c>
      <c r="J29" s="1">
        <f t="shared" si="91"/>
        <v>0</v>
      </c>
      <c r="K29" s="1">
        <f>K26*2.8</f>
        <v>0</v>
      </c>
      <c r="L29" s="1">
        <f t="shared" ref="L29:N29" si="92">L26*2.8</f>
        <v>0</v>
      </c>
      <c r="M29" s="1">
        <f t="shared" si="92"/>
        <v>0</v>
      </c>
      <c r="N29" s="1">
        <f t="shared" ref="N29:P29" si="93">N26*2.8</f>
        <v>0</v>
      </c>
      <c r="O29" s="1">
        <f t="shared" si="93"/>
        <v>0</v>
      </c>
      <c r="P29" s="1">
        <f t="shared" si="93"/>
        <v>22.4</v>
      </c>
      <c r="Q29">
        <f t="shared" si="2"/>
        <v>168</v>
      </c>
      <c r="R29" s="1">
        <f t="shared" si="3"/>
        <v>0</v>
      </c>
      <c r="S29" s="1">
        <f t="shared" si="4"/>
        <v>0</v>
      </c>
    </row>
    <row r="30" spans="1:19">
      <c r="A30" t="str">
        <f t="shared" si="87"/>
        <v>Felskin Gauntlents</v>
      </c>
      <c r="B30">
        <v>4</v>
      </c>
      <c r="C30" s="1">
        <f>C26*4.45</f>
        <v>3115</v>
      </c>
      <c r="D30" s="1">
        <f t="shared" ref="D30:J30" si="94">D26*3.8</f>
        <v>0</v>
      </c>
      <c r="E30" s="1">
        <f t="shared" si="94"/>
        <v>0</v>
      </c>
      <c r="F30" s="1">
        <f t="shared" si="94"/>
        <v>0</v>
      </c>
      <c r="G30" s="1">
        <f t="shared" si="94"/>
        <v>0</v>
      </c>
      <c r="H30" s="1">
        <f t="shared" si="94"/>
        <v>228</v>
      </c>
      <c r="I30" s="1">
        <f t="shared" si="94"/>
        <v>0</v>
      </c>
      <c r="J30" s="1">
        <f t="shared" si="94"/>
        <v>0</v>
      </c>
      <c r="K30" s="1">
        <f>K26*3.8</f>
        <v>0</v>
      </c>
      <c r="L30" s="1">
        <f t="shared" ref="L30:N30" si="95">L26*3.8</f>
        <v>0</v>
      </c>
      <c r="M30" s="1">
        <f t="shared" si="95"/>
        <v>0</v>
      </c>
      <c r="N30" s="1">
        <f t="shared" ref="N30:P30" si="96">N26*3.8</f>
        <v>0</v>
      </c>
      <c r="O30" s="1">
        <f t="shared" si="96"/>
        <v>0</v>
      </c>
      <c r="P30" s="1">
        <f t="shared" si="96"/>
        <v>30.4</v>
      </c>
      <c r="Q30">
        <f t="shared" si="2"/>
        <v>228</v>
      </c>
      <c r="R30" s="1">
        <f t="shared" si="3"/>
        <v>0</v>
      </c>
      <c r="S30" s="1">
        <f t="shared" si="4"/>
        <v>0</v>
      </c>
    </row>
    <row r="31" spans="1:19">
      <c r="A31" t="str">
        <f t="shared" si="87"/>
        <v>Felskin Gauntlents</v>
      </c>
      <c r="B31">
        <v>5</v>
      </c>
      <c r="C31" s="1">
        <f>C26*6.25</f>
        <v>4375</v>
      </c>
      <c r="D31" s="1">
        <f t="shared" ref="D31:J31" si="97">D26*5</f>
        <v>0</v>
      </c>
      <c r="E31" s="1">
        <f t="shared" si="97"/>
        <v>0</v>
      </c>
      <c r="F31" s="1">
        <f t="shared" si="97"/>
        <v>0</v>
      </c>
      <c r="G31" s="1">
        <f t="shared" si="97"/>
        <v>0</v>
      </c>
      <c r="H31" s="1">
        <f t="shared" si="97"/>
        <v>300</v>
      </c>
      <c r="I31" s="1">
        <f t="shared" si="97"/>
        <v>0</v>
      </c>
      <c r="J31" s="1">
        <f t="shared" si="97"/>
        <v>0</v>
      </c>
      <c r="K31" s="1">
        <f>K26*5</f>
        <v>0</v>
      </c>
      <c r="L31" s="1">
        <f t="shared" ref="L31:N31" si="98">L26*5</f>
        <v>0</v>
      </c>
      <c r="M31" s="1">
        <f t="shared" si="98"/>
        <v>0</v>
      </c>
      <c r="N31" s="1">
        <f t="shared" ref="N31:P31" si="99">N26*5</f>
        <v>0</v>
      </c>
      <c r="O31" s="1">
        <f t="shared" si="99"/>
        <v>0</v>
      </c>
      <c r="P31" s="1">
        <f t="shared" si="99"/>
        <v>40</v>
      </c>
      <c r="Q31">
        <f t="shared" si="2"/>
        <v>300</v>
      </c>
      <c r="R31" s="1">
        <f t="shared" si="3"/>
        <v>0</v>
      </c>
      <c r="S31" s="1">
        <f t="shared" si="4"/>
        <v>0</v>
      </c>
    </row>
    <row r="32" spans="1:19">
      <c r="A32" t="s">
        <v>21</v>
      </c>
      <c r="B32">
        <v>0</v>
      </c>
      <c r="C32" s="1">
        <v>640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4</v>
      </c>
      <c r="Q32">
        <f t="shared" si="2"/>
        <v>0</v>
      </c>
      <c r="R32" s="1">
        <f t="shared" si="3"/>
        <v>0</v>
      </c>
      <c r="S32" s="1">
        <f t="shared" si="4"/>
        <v>0</v>
      </c>
    </row>
    <row r="33" spans="1:19">
      <c r="A33" t="str">
        <f>A32</f>
        <v>Gloves of Evocation</v>
      </c>
      <c r="B33">
        <v>1</v>
      </c>
      <c r="C33" s="1">
        <f>C32*1.425</f>
        <v>912</v>
      </c>
      <c r="D33" s="1">
        <f t="shared" ref="D33" si="100">D32*1.4</f>
        <v>0</v>
      </c>
      <c r="E33" s="1">
        <f t="shared" ref="E33" si="101">E32*1.4</f>
        <v>0</v>
      </c>
      <c r="F33" s="1">
        <f t="shared" ref="F33" si="102">F32*1.4</f>
        <v>0</v>
      </c>
      <c r="G33" s="1">
        <f t="shared" ref="G33" si="103">G32*1.4</f>
        <v>0</v>
      </c>
      <c r="H33" s="1">
        <f t="shared" ref="H33" si="104">H32*1.4</f>
        <v>0</v>
      </c>
      <c r="I33" s="1">
        <f t="shared" ref="I33" si="105">I32*1.4</f>
        <v>0</v>
      </c>
      <c r="J33" s="1">
        <f t="shared" ref="J33" si="106">J32*1.4</f>
        <v>0</v>
      </c>
      <c r="K33" s="1">
        <f>K32*1.4</f>
        <v>0</v>
      </c>
      <c r="L33" s="1">
        <f t="shared" ref="L33" si="107">L32*1.4</f>
        <v>0</v>
      </c>
      <c r="M33" s="1">
        <f t="shared" ref="M33" si="108">M32*1.4</f>
        <v>0</v>
      </c>
      <c r="N33" s="1">
        <f t="shared" ref="N33" si="109">N32*1.4</f>
        <v>0</v>
      </c>
      <c r="O33" s="1">
        <f t="shared" ref="O33" si="110">O32*1.4</f>
        <v>0</v>
      </c>
      <c r="P33" s="1">
        <f t="shared" ref="P33" si="111">P32*1.4</f>
        <v>5.6</v>
      </c>
      <c r="Q33">
        <f t="shared" si="2"/>
        <v>0</v>
      </c>
      <c r="R33" s="1">
        <f t="shared" si="3"/>
        <v>0</v>
      </c>
      <c r="S33" s="1">
        <f t="shared" si="4"/>
        <v>0</v>
      </c>
    </row>
    <row r="34" spans="1:19">
      <c r="A34" t="str">
        <f t="shared" ref="A34:A37" si="112">A33</f>
        <v>Gloves of Evocation</v>
      </c>
      <c r="B34">
        <v>2</v>
      </c>
      <c r="C34" s="1">
        <f>C32*2.1</f>
        <v>1344</v>
      </c>
      <c r="D34" s="1">
        <f t="shared" ref="D34:J34" si="113">D32*2</f>
        <v>0</v>
      </c>
      <c r="E34" s="1">
        <f t="shared" si="113"/>
        <v>0</v>
      </c>
      <c r="F34" s="1">
        <f t="shared" si="113"/>
        <v>0</v>
      </c>
      <c r="G34" s="1">
        <f t="shared" si="113"/>
        <v>0</v>
      </c>
      <c r="H34" s="1">
        <f t="shared" si="113"/>
        <v>0</v>
      </c>
      <c r="I34" s="1">
        <f t="shared" si="113"/>
        <v>0</v>
      </c>
      <c r="J34" s="1">
        <f t="shared" si="113"/>
        <v>0</v>
      </c>
      <c r="K34" s="1">
        <f>K32*2</f>
        <v>0</v>
      </c>
      <c r="L34" s="1">
        <f t="shared" ref="L34:P34" si="114">L32*2</f>
        <v>0</v>
      </c>
      <c r="M34" s="1">
        <f t="shared" si="114"/>
        <v>0</v>
      </c>
      <c r="N34" s="1">
        <f t="shared" si="114"/>
        <v>0</v>
      </c>
      <c r="O34" s="1">
        <f t="shared" si="114"/>
        <v>0</v>
      </c>
      <c r="P34" s="1">
        <f t="shared" si="114"/>
        <v>8</v>
      </c>
      <c r="Q34">
        <f t="shared" si="2"/>
        <v>0</v>
      </c>
      <c r="R34" s="1">
        <f t="shared" si="3"/>
        <v>0</v>
      </c>
      <c r="S34" s="1">
        <f t="shared" si="4"/>
        <v>0</v>
      </c>
    </row>
    <row r="35" spans="1:19">
      <c r="A35" t="str">
        <f t="shared" si="112"/>
        <v>Gloves of Evocation</v>
      </c>
      <c r="B35">
        <v>3</v>
      </c>
      <c r="C35" s="1">
        <f>C32*3.1</f>
        <v>1984</v>
      </c>
      <c r="D35" s="1">
        <f t="shared" ref="D35:J35" si="115">D32*2.8</f>
        <v>0</v>
      </c>
      <c r="E35" s="1">
        <f t="shared" si="115"/>
        <v>0</v>
      </c>
      <c r="F35" s="1">
        <f t="shared" si="115"/>
        <v>0</v>
      </c>
      <c r="G35" s="1">
        <f t="shared" si="115"/>
        <v>0</v>
      </c>
      <c r="H35" s="1">
        <f t="shared" si="115"/>
        <v>0</v>
      </c>
      <c r="I35" s="1">
        <f t="shared" si="115"/>
        <v>0</v>
      </c>
      <c r="J35" s="1">
        <f t="shared" si="115"/>
        <v>0</v>
      </c>
      <c r="K35" s="1">
        <f>K32*2.8</f>
        <v>0</v>
      </c>
      <c r="L35" s="1">
        <f t="shared" ref="L35:P35" si="116">L32*2.8</f>
        <v>0</v>
      </c>
      <c r="M35" s="1">
        <f t="shared" si="116"/>
        <v>0</v>
      </c>
      <c r="N35" s="1">
        <f t="shared" si="116"/>
        <v>0</v>
      </c>
      <c r="O35" s="1">
        <f t="shared" si="116"/>
        <v>0</v>
      </c>
      <c r="P35" s="1">
        <f t="shared" si="116"/>
        <v>11.2</v>
      </c>
      <c r="Q35">
        <f t="shared" si="2"/>
        <v>0</v>
      </c>
      <c r="R35" s="1">
        <f t="shared" si="3"/>
        <v>0</v>
      </c>
      <c r="S35" s="1">
        <f t="shared" si="4"/>
        <v>0</v>
      </c>
    </row>
    <row r="36" spans="1:19">
      <c r="A36" t="str">
        <f t="shared" si="112"/>
        <v>Gloves of Evocation</v>
      </c>
      <c r="B36">
        <v>4</v>
      </c>
      <c r="C36" s="1">
        <f>C32*4.45</f>
        <v>2848</v>
      </c>
      <c r="D36" s="1">
        <f t="shared" ref="D36:J36" si="117">D32*3.8</f>
        <v>0</v>
      </c>
      <c r="E36" s="1">
        <f t="shared" si="117"/>
        <v>0</v>
      </c>
      <c r="F36" s="1">
        <f t="shared" si="117"/>
        <v>0</v>
      </c>
      <c r="G36" s="1">
        <f t="shared" si="117"/>
        <v>0</v>
      </c>
      <c r="H36" s="1">
        <f t="shared" si="117"/>
        <v>0</v>
      </c>
      <c r="I36" s="1">
        <f t="shared" si="117"/>
        <v>0</v>
      </c>
      <c r="J36" s="1">
        <f t="shared" si="117"/>
        <v>0</v>
      </c>
      <c r="K36" s="1">
        <f>K32*3.8</f>
        <v>0</v>
      </c>
      <c r="L36" s="1">
        <f t="shared" ref="L36:P36" si="118">L32*3.8</f>
        <v>0</v>
      </c>
      <c r="M36" s="1">
        <f t="shared" si="118"/>
        <v>0</v>
      </c>
      <c r="N36" s="1">
        <f t="shared" si="118"/>
        <v>0</v>
      </c>
      <c r="O36" s="1">
        <f t="shared" si="118"/>
        <v>0</v>
      </c>
      <c r="P36" s="1">
        <f t="shared" si="118"/>
        <v>15.2</v>
      </c>
      <c r="Q36">
        <f t="shared" si="2"/>
        <v>0</v>
      </c>
      <c r="R36" s="1">
        <f t="shared" si="3"/>
        <v>0</v>
      </c>
      <c r="S36" s="1">
        <f t="shared" si="4"/>
        <v>0</v>
      </c>
    </row>
    <row r="37" spans="1:19">
      <c r="A37" t="str">
        <f t="shared" si="112"/>
        <v>Gloves of Evocation</v>
      </c>
      <c r="B37">
        <v>5</v>
      </c>
      <c r="C37" s="1">
        <f>C32*6.25</f>
        <v>4000</v>
      </c>
      <c r="D37" s="1">
        <f t="shared" ref="D37:J37" si="119">D32*5</f>
        <v>0</v>
      </c>
      <c r="E37" s="1">
        <f t="shared" si="119"/>
        <v>0</v>
      </c>
      <c r="F37" s="1">
        <f t="shared" si="119"/>
        <v>0</v>
      </c>
      <c r="G37" s="1">
        <f t="shared" si="119"/>
        <v>0</v>
      </c>
      <c r="H37" s="1">
        <f t="shared" si="119"/>
        <v>0</v>
      </c>
      <c r="I37" s="1">
        <f t="shared" si="119"/>
        <v>0</v>
      </c>
      <c r="J37" s="1">
        <f t="shared" si="119"/>
        <v>0</v>
      </c>
      <c r="K37" s="1">
        <f>K32*5</f>
        <v>0</v>
      </c>
      <c r="L37" s="1">
        <f t="shared" ref="L37:P37" si="120">L32*5</f>
        <v>0</v>
      </c>
      <c r="M37" s="1">
        <f t="shared" si="120"/>
        <v>0</v>
      </c>
      <c r="N37" s="1">
        <f t="shared" si="120"/>
        <v>0</v>
      </c>
      <c r="O37" s="1">
        <f t="shared" si="120"/>
        <v>0</v>
      </c>
      <c r="P37" s="1">
        <f t="shared" si="120"/>
        <v>20</v>
      </c>
      <c r="Q37">
        <f t="shared" si="2"/>
        <v>0</v>
      </c>
      <c r="R37" s="1">
        <f t="shared" si="3"/>
        <v>0</v>
      </c>
      <c r="S37" s="1">
        <f t="shared" si="4"/>
        <v>0</v>
      </c>
    </row>
    <row r="38" spans="1:19">
      <c r="A38" t="s">
        <v>22</v>
      </c>
      <c r="B38">
        <v>0</v>
      </c>
      <c r="C38" s="1">
        <v>640</v>
      </c>
      <c r="D38" s="1">
        <v>0</v>
      </c>
      <c r="E38" s="1">
        <v>1</v>
      </c>
      <c r="F38" s="1">
        <v>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3</v>
      </c>
      <c r="M38" s="1">
        <v>0</v>
      </c>
      <c r="N38" s="1">
        <v>0</v>
      </c>
      <c r="O38" s="1">
        <v>0</v>
      </c>
      <c r="P38" s="1">
        <v>0</v>
      </c>
      <c r="Q38">
        <f t="shared" si="2"/>
        <v>20</v>
      </c>
      <c r="R38" s="1">
        <f t="shared" si="3"/>
        <v>0</v>
      </c>
      <c r="S38" s="1">
        <f t="shared" si="4"/>
        <v>3</v>
      </c>
    </row>
    <row r="39" spans="1:19">
      <c r="A39" t="str">
        <f>A38</f>
        <v>Helm of Champions</v>
      </c>
      <c r="B39">
        <v>1</v>
      </c>
      <c r="C39" s="1">
        <f>C38*1.425</f>
        <v>912</v>
      </c>
      <c r="D39" s="1">
        <f t="shared" ref="D39" si="121">D38*1.4</f>
        <v>0</v>
      </c>
      <c r="E39" s="1">
        <f t="shared" ref="E39" si="122">E38*1.4</f>
        <v>1.4</v>
      </c>
      <c r="F39" s="1">
        <f t="shared" ref="F39" si="123">F38*1.4</f>
        <v>4.1999999999999993</v>
      </c>
      <c r="G39" s="1">
        <f t="shared" ref="G39" si="124">G38*1.4</f>
        <v>0</v>
      </c>
      <c r="H39" s="1">
        <f t="shared" ref="H39" si="125">H38*1.4</f>
        <v>0</v>
      </c>
      <c r="I39" s="1">
        <f t="shared" ref="I39" si="126">I38*1.4</f>
        <v>0</v>
      </c>
      <c r="J39" s="1">
        <f t="shared" ref="J39" si="127">J38*1.4</f>
        <v>0</v>
      </c>
      <c r="K39" s="1">
        <f>K38*1.4</f>
        <v>0</v>
      </c>
      <c r="L39" s="1">
        <f t="shared" ref="L39" si="128">L38*1.4</f>
        <v>4.1999999999999993</v>
      </c>
      <c r="M39" s="1">
        <f t="shared" ref="M39" si="129">M38*1.4</f>
        <v>0</v>
      </c>
      <c r="N39" s="1">
        <f t="shared" ref="N39" si="130">N38*1.4</f>
        <v>0</v>
      </c>
      <c r="O39" s="1">
        <f t="shared" ref="O39" si="131">O38*1.4</f>
        <v>0</v>
      </c>
      <c r="P39" s="1">
        <f t="shared" ref="P39" si="132">P38*1.4</f>
        <v>0</v>
      </c>
      <c r="Q39">
        <f t="shared" si="2"/>
        <v>28</v>
      </c>
      <c r="R39" s="1">
        <f t="shared" si="3"/>
        <v>0</v>
      </c>
      <c r="S39" s="1">
        <f t="shared" si="4"/>
        <v>4.1999999999999993</v>
      </c>
    </row>
    <row r="40" spans="1:19">
      <c r="A40" t="str">
        <f t="shared" ref="A40:A43" si="133">A39</f>
        <v>Helm of Champions</v>
      </c>
      <c r="B40">
        <v>2</v>
      </c>
      <c r="C40" s="1">
        <f>C38*2.1</f>
        <v>1344</v>
      </c>
      <c r="D40" s="1">
        <f t="shared" ref="D40:J40" si="134">D38*2</f>
        <v>0</v>
      </c>
      <c r="E40" s="1">
        <f t="shared" si="134"/>
        <v>2</v>
      </c>
      <c r="F40" s="1">
        <f t="shared" si="134"/>
        <v>6</v>
      </c>
      <c r="G40" s="1">
        <f t="shared" si="134"/>
        <v>0</v>
      </c>
      <c r="H40" s="1">
        <f t="shared" si="134"/>
        <v>0</v>
      </c>
      <c r="I40" s="1">
        <f t="shared" si="134"/>
        <v>0</v>
      </c>
      <c r="J40" s="1">
        <f t="shared" si="134"/>
        <v>0</v>
      </c>
      <c r="K40" s="1">
        <f>K38*2</f>
        <v>0</v>
      </c>
      <c r="L40" s="1">
        <f t="shared" ref="L40:P40" si="135">L38*2</f>
        <v>6</v>
      </c>
      <c r="M40" s="1">
        <f t="shared" si="135"/>
        <v>0</v>
      </c>
      <c r="N40" s="1">
        <f t="shared" si="135"/>
        <v>0</v>
      </c>
      <c r="O40" s="1">
        <f t="shared" si="135"/>
        <v>0</v>
      </c>
      <c r="P40" s="1">
        <f t="shared" si="135"/>
        <v>0</v>
      </c>
      <c r="Q40">
        <f t="shared" si="2"/>
        <v>40</v>
      </c>
      <c r="R40" s="1">
        <f t="shared" si="3"/>
        <v>0</v>
      </c>
      <c r="S40" s="1">
        <f t="shared" si="4"/>
        <v>6</v>
      </c>
    </row>
    <row r="41" spans="1:19">
      <c r="A41" t="str">
        <f t="shared" si="133"/>
        <v>Helm of Champions</v>
      </c>
      <c r="B41">
        <v>3</v>
      </c>
      <c r="C41" s="1">
        <f>C38*3.1</f>
        <v>1984</v>
      </c>
      <c r="D41" s="1">
        <f t="shared" ref="D41:J41" si="136">D38*2.8</f>
        <v>0</v>
      </c>
      <c r="E41" s="1">
        <f t="shared" si="136"/>
        <v>2.8</v>
      </c>
      <c r="F41" s="1">
        <f t="shared" si="136"/>
        <v>8.3999999999999986</v>
      </c>
      <c r="G41" s="1">
        <f t="shared" si="136"/>
        <v>0</v>
      </c>
      <c r="H41" s="1">
        <f t="shared" si="136"/>
        <v>0</v>
      </c>
      <c r="I41" s="1">
        <f t="shared" si="136"/>
        <v>0</v>
      </c>
      <c r="J41" s="1">
        <f t="shared" si="136"/>
        <v>0</v>
      </c>
      <c r="K41" s="1">
        <f>K38*2.8</f>
        <v>0</v>
      </c>
      <c r="L41" s="1">
        <f t="shared" ref="L41:P41" si="137">L38*2.8</f>
        <v>8.3999999999999986</v>
      </c>
      <c r="M41" s="1">
        <f t="shared" si="137"/>
        <v>0</v>
      </c>
      <c r="N41" s="1">
        <f t="shared" si="137"/>
        <v>0</v>
      </c>
      <c r="O41" s="1">
        <f t="shared" si="137"/>
        <v>0</v>
      </c>
      <c r="P41" s="1">
        <f t="shared" si="137"/>
        <v>0</v>
      </c>
      <c r="Q41">
        <f t="shared" si="2"/>
        <v>56</v>
      </c>
      <c r="R41" s="1">
        <f t="shared" si="3"/>
        <v>0</v>
      </c>
      <c r="S41" s="1">
        <f t="shared" si="4"/>
        <v>8.3999999999999986</v>
      </c>
    </row>
    <row r="42" spans="1:19">
      <c r="A42" t="str">
        <f t="shared" si="133"/>
        <v>Helm of Champions</v>
      </c>
      <c r="B42">
        <v>4</v>
      </c>
      <c r="C42" s="1">
        <f>C38*4.45</f>
        <v>2848</v>
      </c>
      <c r="D42" s="1">
        <f t="shared" ref="D42:J42" si="138">D38*3.8</f>
        <v>0</v>
      </c>
      <c r="E42" s="1">
        <f t="shared" si="138"/>
        <v>3.8</v>
      </c>
      <c r="F42" s="1">
        <f t="shared" si="138"/>
        <v>11.399999999999999</v>
      </c>
      <c r="G42" s="1">
        <f t="shared" si="138"/>
        <v>0</v>
      </c>
      <c r="H42" s="1">
        <f t="shared" si="138"/>
        <v>0</v>
      </c>
      <c r="I42" s="1">
        <f t="shared" si="138"/>
        <v>0</v>
      </c>
      <c r="J42" s="1">
        <f t="shared" si="138"/>
        <v>0</v>
      </c>
      <c r="K42" s="1">
        <f>K38*3.8</f>
        <v>0</v>
      </c>
      <c r="L42" s="1">
        <f t="shared" ref="L42:P42" si="139">L38*3.8</f>
        <v>11.399999999999999</v>
      </c>
      <c r="M42" s="1">
        <f t="shared" si="139"/>
        <v>0</v>
      </c>
      <c r="N42" s="1">
        <f t="shared" si="139"/>
        <v>0</v>
      </c>
      <c r="O42" s="1">
        <f t="shared" si="139"/>
        <v>0</v>
      </c>
      <c r="P42" s="1">
        <f t="shared" si="139"/>
        <v>0</v>
      </c>
      <c r="Q42">
        <f t="shared" si="2"/>
        <v>76</v>
      </c>
      <c r="R42" s="1">
        <f t="shared" si="3"/>
        <v>0</v>
      </c>
      <c r="S42" s="1">
        <f t="shared" si="4"/>
        <v>11.399999999999999</v>
      </c>
    </row>
    <row r="43" spans="1:19">
      <c r="A43" t="str">
        <f t="shared" si="133"/>
        <v>Helm of Champions</v>
      </c>
      <c r="B43">
        <v>5</v>
      </c>
      <c r="C43" s="1">
        <f>C38*6.25</f>
        <v>4000</v>
      </c>
      <c r="D43" s="1">
        <f t="shared" ref="D43:J43" si="140">D38*5</f>
        <v>0</v>
      </c>
      <c r="E43" s="1">
        <f t="shared" si="140"/>
        <v>5</v>
      </c>
      <c r="F43" s="1">
        <f t="shared" si="140"/>
        <v>15</v>
      </c>
      <c r="G43" s="1">
        <f t="shared" si="140"/>
        <v>0</v>
      </c>
      <c r="H43" s="1">
        <f t="shared" si="140"/>
        <v>0</v>
      </c>
      <c r="I43" s="1">
        <f t="shared" si="140"/>
        <v>0</v>
      </c>
      <c r="J43" s="1">
        <f t="shared" si="140"/>
        <v>0</v>
      </c>
      <c r="K43" s="1">
        <f>K38*5</f>
        <v>0</v>
      </c>
      <c r="L43" s="1">
        <f t="shared" ref="L43:P43" si="141">L38*5</f>
        <v>15</v>
      </c>
      <c r="M43" s="1">
        <f t="shared" si="141"/>
        <v>0</v>
      </c>
      <c r="N43" s="1">
        <f t="shared" si="141"/>
        <v>0</v>
      </c>
      <c r="O43" s="1">
        <f t="shared" si="141"/>
        <v>0</v>
      </c>
      <c r="P43" s="1">
        <f t="shared" si="141"/>
        <v>0</v>
      </c>
      <c r="Q43">
        <f t="shared" si="2"/>
        <v>100</v>
      </c>
      <c r="R43" s="1">
        <f t="shared" si="3"/>
        <v>0</v>
      </c>
      <c r="S43" s="1">
        <f t="shared" si="4"/>
        <v>15</v>
      </c>
    </row>
    <row r="44" spans="1:19">
      <c r="A44" t="s">
        <v>23</v>
      </c>
      <c r="B44">
        <v>0</v>
      </c>
      <c r="C44" s="1">
        <v>500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1</v>
      </c>
      <c r="J44" s="1">
        <v>0</v>
      </c>
      <c r="K44" s="1">
        <v>0</v>
      </c>
      <c r="L44" s="1">
        <v>9</v>
      </c>
      <c r="M44" s="1">
        <v>0</v>
      </c>
      <c r="N44" s="1">
        <v>0</v>
      </c>
      <c r="O44" s="1">
        <v>0</v>
      </c>
      <c r="P44" s="1">
        <v>0</v>
      </c>
      <c r="Q44">
        <f t="shared" si="2"/>
        <v>0</v>
      </c>
      <c r="R44" s="1">
        <f t="shared" si="3"/>
        <v>0</v>
      </c>
      <c r="S44" s="1">
        <f t="shared" si="4"/>
        <v>0</v>
      </c>
    </row>
    <row r="45" spans="1:19">
      <c r="A45" t="str">
        <f>A44</f>
        <v>Hydra Mail</v>
      </c>
      <c r="B45">
        <v>1</v>
      </c>
      <c r="C45" s="1">
        <f>C44*1.425</f>
        <v>712.5</v>
      </c>
      <c r="D45" s="1">
        <f t="shared" ref="D45" si="142">D44*1.4</f>
        <v>0</v>
      </c>
      <c r="E45" s="1">
        <f t="shared" ref="E45" si="143">E44*1.4</f>
        <v>0</v>
      </c>
      <c r="F45" s="1">
        <f t="shared" ref="F45" si="144">F44*1.4</f>
        <v>0</v>
      </c>
      <c r="G45" s="1">
        <f t="shared" ref="G45" si="145">G44*1.4</f>
        <v>0</v>
      </c>
      <c r="H45" s="1">
        <f t="shared" ref="H45" si="146">H44*1.4</f>
        <v>0</v>
      </c>
      <c r="I45" s="1">
        <f t="shared" ref="I45" si="147">I44*1.4</f>
        <v>1.4</v>
      </c>
      <c r="J45" s="1">
        <f t="shared" ref="J45" si="148">J44*1.4</f>
        <v>0</v>
      </c>
      <c r="K45" s="1">
        <f>K44*1.4</f>
        <v>0</v>
      </c>
      <c r="L45" s="1">
        <f t="shared" ref="L45" si="149">L44*1.4</f>
        <v>12.6</v>
      </c>
      <c r="M45" s="1">
        <f t="shared" ref="M45" si="150">M44*1.4</f>
        <v>0</v>
      </c>
      <c r="N45" s="1">
        <f t="shared" ref="N45" si="151">N44*1.4</f>
        <v>0</v>
      </c>
      <c r="O45" s="1">
        <f t="shared" ref="O45" si="152">O44*1.4</f>
        <v>0</v>
      </c>
      <c r="P45" s="1">
        <f t="shared" ref="P45" si="153">P44*1.4</f>
        <v>0</v>
      </c>
      <c r="Q45">
        <f t="shared" si="2"/>
        <v>0</v>
      </c>
      <c r="R45" s="1">
        <f t="shared" si="3"/>
        <v>0</v>
      </c>
      <c r="S45" s="1">
        <f t="shared" si="4"/>
        <v>0</v>
      </c>
    </row>
    <row r="46" spans="1:19">
      <c r="A46" t="str">
        <f t="shared" ref="A46:A49" si="154">A45</f>
        <v>Hydra Mail</v>
      </c>
      <c r="B46">
        <v>2</v>
      </c>
      <c r="C46" s="1">
        <f>C44*2.1</f>
        <v>1050</v>
      </c>
      <c r="D46" s="1">
        <f t="shared" ref="D46:J46" si="155">D44*2</f>
        <v>0</v>
      </c>
      <c r="E46" s="1">
        <f t="shared" si="155"/>
        <v>0</v>
      </c>
      <c r="F46" s="1">
        <f t="shared" si="155"/>
        <v>0</v>
      </c>
      <c r="G46" s="1">
        <f t="shared" si="155"/>
        <v>0</v>
      </c>
      <c r="H46" s="1">
        <f t="shared" si="155"/>
        <v>0</v>
      </c>
      <c r="I46" s="1">
        <f t="shared" si="155"/>
        <v>2</v>
      </c>
      <c r="J46" s="1">
        <f t="shared" si="155"/>
        <v>0</v>
      </c>
      <c r="K46" s="1">
        <f>K44*2</f>
        <v>0</v>
      </c>
      <c r="L46" s="1">
        <f t="shared" ref="L46:P46" si="156">L44*2</f>
        <v>18</v>
      </c>
      <c r="M46" s="1">
        <f t="shared" si="156"/>
        <v>0</v>
      </c>
      <c r="N46" s="1">
        <f t="shared" si="156"/>
        <v>0</v>
      </c>
      <c r="O46" s="1">
        <f t="shared" si="156"/>
        <v>0</v>
      </c>
      <c r="P46" s="1">
        <f t="shared" si="156"/>
        <v>0</v>
      </c>
      <c r="Q46">
        <f t="shared" si="2"/>
        <v>0</v>
      </c>
      <c r="R46" s="1">
        <f t="shared" si="3"/>
        <v>0</v>
      </c>
      <c r="S46" s="1">
        <f t="shared" si="4"/>
        <v>0</v>
      </c>
    </row>
    <row r="47" spans="1:19">
      <c r="A47" t="str">
        <f t="shared" si="154"/>
        <v>Hydra Mail</v>
      </c>
      <c r="B47">
        <v>3</v>
      </c>
      <c r="C47" s="1">
        <f>C44*3.1</f>
        <v>1550</v>
      </c>
      <c r="D47" s="1">
        <f t="shared" ref="D47:J47" si="157">D44*2.8</f>
        <v>0</v>
      </c>
      <c r="E47" s="1">
        <f t="shared" si="157"/>
        <v>0</v>
      </c>
      <c r="F47" s="1">
        <f t="shared" si="157"/>
        <v>0</v>
      </c>
      <c r="G47" s="1">
        <f t="shared" si="157"/>
        <v>0</v>
      </c>
      <c r="H47" s="1">
        <f t="shared" si="157"/>
        <v>0</v>
      </c>
      <c r="I47" s="1">
        <f t="shared" si="157"/>
        <v>2.8</v>
      </c>
      <c r="J47" s="1">
        <f t="shared" si="157"/>
        <v>0</v>
      </c>
      <c r="K47" s="1">
        <f>K44*2.8</f>
        <v>0</v>
      </c>
      <c r="L47" s="1">
        <f t="shared" ref="L47:P47" si="158">L44*2.8</f>
        <v>25.2</v>
      </c>
      <c r="M47" s="1">
        <f t="shared" si="158"/>
        <v>0</v>
      </c>
      <c r="N47" s="1">
        <f t="shared" si="158"/>
        <v>0</v>
      </c>
      <c r="O47" s="1">
        <f t="shared" si="158"/>
        <v>0</v>
      </c>
      <c r="P47" s="1">
        <f t="shared" si="158"/>
        <v>0</v>
      </c>
      <c r="Q47">
        <f t="shared" si="2"/>
        <v>0</v>
      </c>
      <c r="R47" s="1">
        <f t="shared" si="3"/>
        <v>0</v>
      </c>
      <c r="S47" s="1">
        <f t="shared" si="4"/>
        <v>0</v>
      </c>
    </row>
    <row r="48" spans="1:19">
      <c r="A48" t="str">
        <f t="shared" si="154"/>
        <v>Hydra Mail</v>
      </c>
      <c r="B48">
        <v>4</v>
      </c>
      <c r="C48" s="1">
        <f>C44*4.45</f>
        <v>2225</v>
      </c>
      <c r="D48" s="1">
        <f t="shared" ref="D48:J48" si="159">D44*3.8</f>
        <v>0</v>
      </c>
      <c r="E48" s="1">
        <f t="shared" si="159"/>
        <v>0</v>
      </c>
      <c r="F48" s="1">
        <f t="shared" si="159"/>
        <v>0</v>
      </c>
      <c r="G48" s="1">
        <f t="shared" si="159"/>
        <v>0</v>
      </c>
      <c r="H48" s="1">
        <f t="shared" si="159"/>
        <v>0</v>
      </c>
      <c r="I48" s="1">
        <f t="shared" si="159"/>
        <v>3.8</v>
      </c>
      <c r="J48" s="1">
        <f t="shared" si="159"/>
        <v>0</v>
      </c>
      <c r="K48" s="1">
        <f>K44*3.8</f>
        <v>0</v>
      </c>
      <c r="L48" s="1">
        <f t="shared" ref="L48:P48" si="160">L44*3.8</f>
        <v>34.199999999999996</v>
      </c>
      <c r="M48" s="1">
        <f t="shared" si="160"/>
        <v>0</v>
      </c>
      <c r="N48" s="1">
        <f t="shared" si="160"/>
        <v>0</v>
      </c>
      <c r="O48" s="1">
        <f t="shared" si="160"/>
        <v>0</v>
      </c>
      <c r="P48" s="1">
        <f t="shared" si="160"/>
        <v>0</v>
      </c>
      <c r="Q48">
        <f t="shared" si="2"/>
        <v>0</v>
      </c>
      <c r="R48" s="1">
        <f t="shared" si="3"/>
        <v>0</v>
      </c>
      <c r="S48" s="1">
        <f t="shared" si="4"/>
        <v>0</v>
      </c>
    </row>
    <row r="49" spans="1:19">
      <c r="A49" t="str">
        <f t="shared" si="154"/>
        <v>Hydra Mail</v>
      </c>
      <c r="B49">
        <v>5</v>
      </c>
      <c r="C49" s="1">
        <f>C44*6.25</f>
        <v>3125</v>
      </c>
      <c r="D49" s="1">
        <f t="shared" ref="D49:J49" si="161">D44*5</f>
        <v>0</v>
      </c>
      <c r="E49" s="1">
        <f t="shared" si="161"/>
        <v>0</v>
      </c>
      <c r="F49" s="1">
        <f t="shared" si="161"/>
        <v>0</v>
      </c>
      <c r="G49" s="1">
        <f t="shared" si="161"/>
        <v>0</v>
      </c>
      <c r="H49" s="1">
        <f t="shared" si="161"/>
        <v>0</v>
      </c>
      <c r="I49" s="1">
        <f t="shared" si="161"/>
        <v>5</v>
      </c>
      <c r="J49" s="1">
        <f t="shared" si="161"/>
        <v>0</v>
      </c>
      <c r="K49" s="1">
        <f>K44*5</f>
        <v>0</v>
      </c>
      <c r="L49" s="1">
        <f t="shared" ref="L49:P49" si="162">L44*5</f>
        <v>45</v>
      </c>
      <c r="M49" s="1">
        <f t="shared" si="162"/>
        <v>0</v>
      </c>
      <c r="N49" s="1">
        <f t="shared" si="162"/>
        <v>0</v>
      </c>
      <c r="O49" s="1">
        <f t="shared" si="162"/>
        <v>0</v>
      </c>
      <c r="P49" s="1">
        <f t="shared" si="162"/>
        <v>0</v>
      </c>
      <c r="Q49">
        <f t="shared" si="2"/>
        <v>0</v>
      </c>
      <c r="R49" s="1">
        <f t="shared" si="3"/>
        <v>0</v>
      </c>
      <c r="S49" s="1">
        <f t="shared" si="4"/>
        <v>0</v>
      </c>
    </row>
    <row r="50" spans="1:19">
      <c r="A50" t="s">
        <v>24</v>
      </c>
      <c r="B50">
        <v>0</v>
      </c>
      <c r="C50" s="1">
        <v>500</v>
      </c>
      <c r="D50" s="1">
        <v>0</v>
      </c>
      <c r="E50" s="1">
        <v>1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12</v>
      </c>
      <c r="M50" s="1">
        <v>0</v>
      </c>
      <c r="N50" s="1">
        <v>0</v>
      </c>
      <c r="O50" s="1">
        <v>0</v>
      </c>
      <c r="P50" s="1">
        <v>0</v>
      </c>
      <c r="Q50">
        <f t="shared" si="2"/>
        <v>20</v>
      </c>
      <c r="R50" s="1">
        <f t="shared" si="3"/>
        <v>0</v>
      </c>
      <c r="S50" s="1">
        <f t="shared" si="4"/>
        <v>0</v>
      </c>
    </row>
    <row r="51" spans="1:19">
      <c r="A51" t="str">
        <f>A50</f>
        <v>Knight's Armor</v>
      </c>
      <c r="B51">
        <v>1</v>
      </c>
      <c r="C51" s="1">
        <f>C50*1.425</f>
        <v>712.5</v>
      </c>
      <c r="D51" s="1">
        <f t="shared" ref="D51" si="163">D50*1.4</f>
        <v>0</v>
      </c>
      <c r="E51" s="1">
        <f t="shared" ref="E51" si="164">E50*1.4</f>
        <v>1.4</v>
      </c>
      <c r="F51" s="1">
        <f t="shared" ref="F51" si="165">F50*1.4</f>
        <v>0</v>
      </c>
      <c r="G51" s="1">
        <f t="shared" ref="G51" si="166">G50*1.4</f>
        <v>0</v>
      </c>
      <c r="H51" s="1">
        <f t="shared" ref="H51" si="167">H50*1.4</f>
        <v>0</v>
      </c>
      <c r="I51" s="1">
        <f t="shared" ref="I51" si="168">I50*1.4</f>
        <v>0</v>
      </c>
      <c r="J51" s="1">
        <f t="shared" ref="J51" si="169">J50*1.4</f>
        <v>0</v>
      </c>
      <c r="K51" s="1">
        <f>K50*1.4</f>
        <v>0</v>
      </c>
      <c r="L51" s="1">
        <f t="shared" ref="L51" si="170">L50*1.4</f>
        <v>16.799999999999997</v>
      </c>
      <c r="M51" s="1">
        <f t="shared" ref="M51" si="171">M50*1.4</f>
        <v>0</v>
      </c>
      <c r="N51" s="1">
        <f t="shared" ref="N51" si="172">N50*1.4</f>
        <v>0</v>
      </c>
      <c r="O51" s="1">
        <f t="shared" ref="O51" si="173">O50*1.4</f>
        <v>0</v>
      </c>
      <c r="P51" s="1">
        <f t="shared" ref="P51" si="174">P50*1.4</f>
        <v>0</v>
      </c>
      <c r="Q51">
        <f t="shared" si="2"/>
        <v>28</v>
      </c>
      <c r="R51" s="1">
        <f t="shared" si="3"/>
        <v>0</v>
      </c>
      <c r="S51" s="1">
        <f t="shared" si="4"/>
        <v>0</v>
      </c>
    </row>
    <row r="52" spans="1:19">
      <c r="A52" t="str">
        <f t="shared" ref="A52:A55" si="175">A51</f>
        <v>Knight's Armor</v>
      </c>
      <c r="B52">
        <v>2</v>
      </c>
      <c r="C52" s="1">
        <f>C50*2.1</f>
        <v>1050</v>
      </c>
      <c r="D52" s="1">
        <f t="shared" ref="D52:J52" si="176">D50*2</f>
        <v>0</v>
      </c>
      <c r="E52" s="1">
        <f t="shared" si="176"/>
        <v>2</v>
      </c>
      <c r="F52" s="1">
        <f t="shared" si="176"/>
        <v>0</v>
      </c>
      <c r="G52" s="1">
        <f t="shared" si="176"/>
        <v>0</v>
      </c>
      <c r="H52" s="1">
        <f t="shared" si="176"/>
        <v>0</v>
      </c>
      <c r="I52" s="1">
        <f t="shared" si="176"/>
        <v>0</v>
      </c>
      <c r="J52" s="1">
        <f t="shared" si="176"/>
        <v>0</v>
      </c>
      <c r="K52" s="1">
        <f>K50*2</f>
        <v>0</v>
      </c>
      <c r="L52" s="1">
        <f t="shared" ref="L52:P52" si="177">L50*2</f>
        <v>24</v>
      </c>
      <c r="M52" s="1">
        <f t="shared" si="177"/>
        <v>0</v>
      </c>
      <c r="N52" s="1">
        <f t="shared" si="177"/>
        <v>0</v>
      </c>
      <c r="O52" s="1">
        <f t="shared" si="177"/>
        <v>0</v>
      </c>
      <c r="P52" s="1">
        <f t="shared" si="177"/>
        <v>0</v>
      </c>
      <c r="Q52">
        <f t="shared" si="2"/>
        <v>40</v>
      </c>
      <c r="R52" s="1">
        <f t="shared" si="3"/>
        <v>0</v>
      </c>
      <c r="S52" s="1">
        <f t="shared" si="4"/>
        <v>0</v>
      </c>
    </row>
    <row r="53" spans="1:19">
      <c r="A53" t="str">
        <f t="shared" si="175"/>
        <v>Knight's Armor</v>
      </c>
      <c r="B53">
        <v>3</v>
      </c>
      <c r="C53" s="1">
        <f>C50*3.1</f>
        <v>1550</v>
      </c>
      <c r="D53" s="1">
        <f t="shared" ref="D53:J53" si="178">D50*2.8</f>
        <v>0</v>
      </c>
      <c r="E53" s="1">
        <f t="shared" si="178"/>
        <v>2.8</v>
      </c>
      <c r="F53" s="1">
        <f t="shared" si="178"/>
        <v>0</v>
      </c>
      <c r="G53" s="1">
        <f t="shared" si="178"/>
        <v>0</v>
      </c>
      <c r="H53" s="1">
        <f t="shared" si="178"/>
        <v>0</v>
      </c>
      <c r="I53" s="1">
        <f t="shared" si="178"/>
        <v>0</v>
      </c>
      <c r="J53" s="1">
        <f t="shared" si="178"/>
        <v>0</v>
      </c>
      <c r="K53" s="1">
        <f>K50*2.8</f>
        <v>0</v>
      </c>
      <c r="L53" s="1">
        <f t="shared" ref="L53:P53" si="179">L50*2.8</f>
        <v>33.599999999999994</v>
      </c>
      <c r="M53" s="1">
        <f t="shared" si="179"/>
        <v>0</v>
      </c>
      <c r="N53" s="1">
        <f t="shared" si="179"/>
        <v>0</v>
      </c>
      <c r="O53" s="1">
        <f t="shared" si="179"/>
        <v>0</v>
      </c>
      <c r="P53" s="1">
        <f t="shared" si="179"/>
        <v>0</v>
      </c>
      <c r="Q53">
        <f t="shared" si="2"/>
        <v>56</v>
      </c>
      <c r="R53" s="1">
        <f t="shared" si="3"/>
        <v>0</v>
      </c>
      <c r="S53" s="1">
        <f t="shared" si="4"/>
        <v>0</v>
      </c>
    </row>
    <row r="54" spans="1:19">
      <c r="A54" t="str">
        <f t="shared" si="175"/>
        <v>Knight's Armor</v>
      </c>
      <c r="B54">
        <v>4</v>
      </c>
      <c r="C54" s="1">
        <f>C50*4.45</f>
        <v>2225</v>
      </c>
      <c r="D54" s="1">
        <f t="shared" ref="D54:J54" si="180">D50*3.8</f>
        <v>0</v>
      </c>
      <c r="E54" s="1">
        <f t="shared" si="180"/>
        <v>3.8</v>
      </c>
      <c r="F54" s="1">
        <f t="shared" si="180"/>
        <v>0</v>
      </c>
      <c r="G54" s="1">
        <f t="shared" si="180"/>
        <v>0</v>
      </c>
      <c r="H54" s="1">
        <f t="shared" si="180"/>
        <v>0</v>
      </c>
      <c r="I54" s="1">
        <f t="shared" si="180"/>
        <v>0</v>
      </c>
      <c r="J54" s="1">
        <f t="shared" si="180"/>
        <v>0</v>
      </c>
      <c r="K54" s="1">
        <f>K50*3.8</f>
        <v>0</v>
      </c>
      <c r="L54" s="1">
        <f t="shared" ref="L54:P54" si="181">L50*3.8</f>
        <v>45.599999999999994</v>
      </c>
      <c r="M54" s="1">
        <f t="shared" si="181"/>
        <v>0</v>
      </c>
      <c r="N54" s="1">
        <f t="shared" si="181"/>
        <v>0</v>
      </c>
      <c r="O54" s="1">
        <f t="shared" si="181"/>
        <v>0</v>
      </c>
      <c r="P54" s="1">
        <f t="shared" si="181"/>
        <v>0</v>
      </c>
      <c r="Q54">
        <f t="shared" si="2"/>
        <v>76</v>
      </c>
      <c r="R54" s="1">
        <f t="shared" si="3"/>
        <v>0</v>
      </c>
      <c r="S54" s="1">
        <f t="shared" si="4"/>
        <v>0</v>
      </c>
    </row>
    <row r="55" spans="1:19">
      <c r="A55" t="str">
        <f t="shared" si="175"/>
        <v>Knight's Armor</v>
      </c>
      <c r="B55">
        <v>5</v>
      </c>
      <c r="C55" s="1">
        <f>C50*6.25</f>
        <v>3125</v>
      </c>
      <c r="D55" s="1">
        <f t="shared" ref="D55:J55" si="182">D50*5</f>
        <v>0</v>
      </c>
      <c r="E55" s="1">
        <f t="shared" si="182"/>
        <v>5</v>
      </c>
      <c r="F55" s="1">
        <f t="shared" si="182"/>
        <v>0</v>
      </c>
      <c r="G55" s="1">
        <f t="shared" si="182"/>
        <v>0</v>
      </c>
      <c r="H55" s="1">
        <f t="shared" si="182"/>
        <v>0</v>
      </c>
      <c r="I55" s="1">
        <f t="shared" si="182"/>
        <v>0</v>
      </c>
      <c r="J55" s="1">
        <f t="shared" si="182"/>
        <v>0</v>
      </c>
      <c r="K55" s="1">
        <f>K50*5</f>
        <v>0</v>
      </c>
      <c r="L55" s="1">
        <f t="shared" ref="L55:P55" si="183">L50*5</f>
        <v>60</v>
      </c>
      <c r="M55" s="1">
        <f t="shared" si="183"/>
        <v>0</v>
      </c>
      <c r="N55" s="1">
        <f t="shared" si="183"/>
        <v>0</v>
      </c>
      <c r="O55" s="1">
        <f t="shared" si="183"/>
        <v>0</v>
      </c>
      <c r="P55" s="1">
        <f t="shared" si="183"/>
        <v>0</v>
      </c>
      <c r="Q55">
        <f t="shared" si="2"/>
        <v>100</v>
      </c>
      <c r="R55" s="1">
        <f t="shared" si="3"/>
        <v>0</v>
      </c>
      <c r="S55" s="1">
        <f t="shared" si="4"/>
        <v>0</v>
      </c>
    </row>
    <row r="56" spans="1:19">
      <c r="A56" t="s">
        <v>25</v>
      </c>
      <c r="B56">
        <v>0</v>
      </c>
      <c r="C56" s="1">
        <v>460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5</v>
      </c>
      <c r="M56" s="1">
        <v>0</v>
      </c>
      <c r="N56" s="1">
        <v>8</v>
      </c>
      <c r="O56" s="1">
        <v>0</v>
      </c>
      <c r="P56" s="1">
        <v>0</v>
      </c>
      <c r="Q56">
        <f t="shared" si="2"/>
        <v>0</v>
      </c>
      <c r="R56" s="1">
        <f t="shared" si="3"/>
        <v>0</v>
      </c>
      <c r="S56" s="1">
        <f t="shared" si="4"/>
        <v>8</v>
      </c>
    </row>
    <row r="57" spans="1:19">
      <c r="A57" t="str">
        <f>A56</f>
        <v>Leather Armor</v>
      </c>
      <c r="B57">
        <v>1</v>
      </c>
      <c r="C57" s="1">
        <f>C56*1.425</f>
        <v>655.5</v>
      </c>
      <c r="D57" s="1">
        <f t="shared" ref="D57" si="184">D56*1.4</f>
        <v>0</v>
      </c>
      <c r="E57" s="1">
        <f t="shared" ref="E57" si="185">E56*1.4</f>
        <v>0</v>
      </c>
      <c r="F57" s="1">
        <f t="shared" ref="F57" si="186">F56*1.4</f>
        <v>0</v>
      </c>
      <c r="G57" s="1">
        <f t="shared" ref="G57" si="187">G56*1.4</f>
        <v>0</v>
      </c>
      <c r="H57" s="1">
        <f t="shared" ref="H57" si="188">H56*1.4</f>
        <v>0</v>
      </c>
      <c r="I57" s="1">
        <f t="shared" ref="I57" si="189">I56*1.4</f>
        <v>0</v>
      </c>
      <c r="J57" s="1">
        <f t="shared" ref="J57" si="190">J56*1.4</f>
        <v>0</v>
      </c>
      <c r="K57" s="1">
        <f>K56*1.4</f>
        <v>0</v>
      </c>
      <c r="L57" s="1">
        <f t="shared" ref="L57" si="191">L56*1.4</f>
        <v>7</v>
      </c>
      <c r="M57" s="1">
        <f t="shared" ref="M57" si="192">M56*1.4</f>
        <v>0</v>
      </c>
      <c r="N57" s="1">
        <v>10</v>
      </c>
      <c r="O57" s="1">
        <f t="shared" ref="O57" si="193">O56*1.4</f>
        <v>0</v>
      </c>
      <c r="P57" s="1">
        <f t="shared" ref="P57" si="194">P56*1.4</f>
        <v>0</v>
      </c>
      <c r="Q57">
        <f t="shared" si="2"/>
        <v>0</v>
      </c>
      <c r="R57" s="1">
        <f t="shared" si="3"/>
        <v>0</v>
      </c>
      <c r="S57" s="1">
        <f t="shared" si="4"/>
        <v>10</v>
      </c>
    </row>
    <row r="58" spans="1:19">
      <c r="A58" t="str">
        <f t="shared" ref="A58:A61" si="195">A57</f>
        <v>Leather Armor</v>
      </c>
      <c r="B58">
        <v>2</v>
      </c>
      <c r="C58" s="1">
        <f>C56*2.1</f>
        <v>966</v>
      </c>
      <c r="D58" s="1">
        <f t="shared" ref="D58:J58" si="196">D56*2</f>
        <v>0</v>
      </c>
      <c r="E58" s="1">
        <f t="shared" si="196"/>
        <v>0</v>
      </c>
      <c r="F58" s="1">
        <f t="shared" si="196"/>
        <v>0</v>
      </c>
      <c r="G58" s="1">
        <f t="shared" si="196"/>
        <v>0</v>
      </c>
      <c r="H58" s="1">
        <f t="shared" si="196"/>
        <v>0</v>
      </c>
      <c r="I58" s="1">
        <f t="shared" si="196"/>
        <v>0</v>
      </c>
      <c r="J58" s="1">
        <f t="shared" si="196"/>
        <v>0</v>
      </c>
      <c r="K58" s="1">
        <f>K56*2</f>
        <v>0</v>
      </c>
      <c r="L58" s="1">
        <f t="shared" ref="L58:P58" si="197">L56*2</f>
        <v>10</v>
      </c>
      <c r="M58" s="1">
        <f t="shared" si="197"/>
        <v>0</v>
      </c>
      <c r="N58" s="1">
        <v>13</v>
      </c>
      <c r="O58" s="1">
        <f t="shared" si="197"/>
        <v>0</v>
      </c>
      <c r="P58" s="1">
        <f t="shared" si="197"/>
        <v>0</v>
      </c>
      <c r="Q58">
        <f t="shared" si="2"/>
        <v>0</v>
      </c>
      <c r="R58" s="1">
        <f t="shared" si="3"/>
        <v>0</v>
      </c>
      <c r="S58" s="1">
        <f t="shared" si="4"/>
        <v>13</v>
      </c>
    </row>
    <row r="59" spans="1:19">
      <c r="A59" t="str">
        <f t="shared" si="195"/>
        <v>Leather Armor</v>
      </c>
      <c r="B59">
        <v>3</v>
      </c>
      <c r="C59" s="1">
        <f>C56*3.1</f>
        <v>1426</v>
      </c>
      <c r="D59" s="1">
        <f t="shared" ref="D59:J59" si="198">D56*2.8</f>
        <v>0</v>
      </c>
      <c r="E59" s="1">
        <f t="shared" si="198"/>
        <v>0</v>
      </c>
      <c r="F59" s="1">
        <f t="shared" si="198"/>
        <v>0</v>
      </c>
      <c r="G59" s="1">
        <f t="shared" si="198"/>
        <v>0</v>
      </c>
      <c r="H59" s="1">
        <f t="shared" si="198"/>
        <v>0</v>
      </c>
      <c r="I59" s="1">
        <f t="shared" si="198"/>
        <v>0</v>
      </c>
      <c r="J59" s="1">
        <f t="shared" si="198"/>
        <v>0</v>
      </c>
      <c r="K59" s="1">
        <f>K56*2.8</f>
        <v>0</v>
      </c>
      <c r="L59" s="1">
        <v>12</v>
      </c>
      <c r="M59" s="1">
        <f t="shared" ref="L59:P59" si="199">M56*2.8</f>
        <v>0</v>
      </c>
      <c r="N59" s="1">
        <v>16</v>
      </c>
      <c r="O59" s="1">
        <f t="shared" si="199"/>
        <v>0</v>
      </c>
      <c r="P59" s="1">
        <f t="shared" si="199"/>
        <v>0</v>
      </c>
      <c r="Q59">
        <f t="shared" si="2"/>
        <v>0</v>
      </c>
      <c r="R59" s="1">
        <f t="shared" si="3"/>
        <v>0</v>
      </c>
      <c r="S59" s="1">
        <f t="shared" si="4"/>
        <v>16</v>
      </c>
    </row>
    <row r="60" spans="1:19">
      <c r="A60" t="str">
        <f t="shared" si="195"/>
        <v>Leather Armor</v>
      </c>
      <c r="B60">
        <v>4</v>
      </c>
      <c r="C60" s="1">
        <f>C56*4.45</f>
        <v>2047</v>
      </c>
      <c r="D60" s="1">
        <f t="shared" ref="D60:J60" si="200">D56*3.8</f>
        <v>0</v>
      </c>
      <c r="E60" s="1">
        <f t="shared" si="200"/>
        <v>0</v>
      </c>
      <c r="F60" s="1">
        <f t="shared" si="200"/>
        <v>0</v>
      </c>
      <c r="G60" s="1">
        <f t="shared" si="200"/>
        <v>0</v>
      </c>
      <c r="H60" s="1">
        <f t="shared" si="200"/>
        <v>0</v>
      </c>
      <c r="I60" s="1">
        <f t="shared" si="200"/>
        <v>0</v>
      </c>
      <c r="J60" s="1">
        <f t="shared" si="200"/>
        <v>0</v>
      </c>
      <c r="K60" s="1">
        <f>K56*3.8</f>
        <v>0</v>
      </c>
      <c r="L60" s="1">
        <v>16</v>
      </c>
      <c r="M60" s="1">
        <f t="shared" ref="L60:P60" si="201">M56*3.8</f>
        <v>0</v>
      </c>
      <c r="N60" s="1">
        <v>20</v>
      </c>
      <c r="O60" s="1">
        <f t="shared" si="201"/>
        <v>0</v>
      </c>
      <c r="P60" s="1">
        <f t="shared" si="201"/>
        <v>0</v>
      </c>
      <c r="Q60">
        <f t="shared" si="2"/>
        <v>0</v>
      </c>
      <c r="R60" s="1">
        <f t="shared" si="3"/>
        <v>0</v>
      </c>
      <c r="S60" s="1">
        <f t="shared" si="4"/>
        <v>20</v>
      </c>
    </row>
    <row r="61" spans="1:19">
      <c r="A61" t="str">
        <f t="shared" si="195"/>
        <v>Leather Armor</v>
      </c>
      <c r="B61">
        <v>5</v>
      </c>
      <c r="C61" s="1">
        <f>C56*6.25</f>
        <v>2875</v>
      </c>
      <c r="D61" s="1">
        <f t="shared" ref="D61:J61" si="202">D56*5</f>
        <v>0</v>
      </c>
      <c r="E61" s="1">
        <f t="shared" si="202"/>
        <v>0</v>
      </c>
      <c r="F61" s="1">
        <f t="shared" si="202"/>
        <v>0</v>
      </c>
      <c r="G61" s="1">
        <f t="shared" si="202"/>
        <v>0</v>
      </c>
      <c r="H61" s="1">
        <f t="shared" si="202"/>
        <v>0</v>
      </c>
      <c r="I61" s="1">
        <f t="shared" si="202"/>
        <v>0</v>
      </c>
      <c r="J61" s="1">
        <f t="shared" si="202"/>
        <v>0</v>
      </c>
      <c r="K61" s="1">
        <f>K56*5</f>
        <v>0</v>
      </c>
      <c r="L61" s="1">
        <v>20</v>
      </c>
      <c r="M61" s="1">
        <f t="shared" ref="L61:P61" si="203">M56*5</f>
        <v>0</v>
      </c>
      <c r="N61" s="1">
        <v>25</v>
      </c>
      <c r="O61" s="1">
        <f t="shared" si="203"/>
        <v>0</v>
      </c>
      <c r="P61" s="1">
        <f t="shared" si="203"/>
        <v>0</v>
      </c>
      <c r="Q61">
        <f t="shared" si="2"/>
        <v>0</v>
      </c>
      <c r="R61" s="1">
        <f t="shared" si="3"/>
        <v>0</v>
      </c>
      <c r="S61" s="1">
        <f t="shared" si="4"/>
        <v>25</v>
      </c>
    </row>
    <row r="62" spans="1:19">
      <c r="A62" t="s">
        <v>26</v>
      </c>
      <c r="B62">
        <v>0</v>
      </c>
      <c r="C62" s="1">
        <v>350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7</v>
      </c>
      <c r="N62" s="1">
        <v>0</v>
      </c>
      <c r="O62" s="1">
        <v>0</v>
      </c>
      <c r="P62" s="1">
        <v>0</v>
      </c>
      <c r="Q62">
        <f t="shared" si="2"/>
        <v>0</v>
      </c>
      <c r="R62" s="1">
        <f t="shared" si="3"/>
        <v>0</v>
      </c>
      <c r="S62" s="1">
        <f t="shared" si="4"/>
        <v>0</v>
      </c>
    </row>
    <row r="63" spans="1:19">
      <c r="A63" t="str">
        <f>A62</f>
        <v>Orb of Battle</v>
      </c>
      <c r="B63">
        <v>1</v>
      </c>
      <c r="C63" s="1">
        <f>C62*1.425</f>
        <v>498.75</v>
      </c>
      <c r="D63" s="1">
        <f t="shared" ref="D63" si="204">D62*1.4</f>
        <v>0</v>
      </c>
      <c r="E63" s="1">
        <f t="shared" ref="E63" si="205">E62*1.4</f>
        <v>0</v>
      </c>
      <c r="F63" s="1">
        <f t="shared" ref="F63" si="206">F62*1.4</f>
        <v>0</v>
      </c>
      <c r="G63" s="1">
        <f t="shared" ref="G63" si="207">G62*1.4</f>
        <v>0</v>
      </c>
      <c r="H63" s="1">
        <f t="shared" ref="H63" si="208">H62*1.4</f>
        <v>0</v>
      </c>
      <c r="I63" s="1">
        <f t="shared" ref="I63" si="209">I62*1.4</f>
        <v>0</v>
      </c>
      <c r="J63" s="1">
        <f t="shared" ref="J63" si="210">J62*1.4</f>
        <v>0</v>
      </c>
      <c r="K63" s="1">
        <f>K62*1.4</f>
        <v>0</v>
      </c>
      <c r="L63" s="1">
        <f t="shared" ref="L63" si="211">L62*1.4</f>
        <v>0</v>
      </c>
      <c r="M63" s="1">
        <f t="shared" ref="M63" si="212">M62*1.4</f>
        <v>9.7999999999999989</v>
      </c>
      <c r="N63" s="1">
        <f t="shared" ref="N63" si="213">N62*1.4</f>
        <v>0</v>
      </c>
      <c r="O63" s="1">
        <f t="shared" ref="O63" si="214">O62*1.4</f>
        <v>0</v>
      </c>
      <c r="P63" s="1">
        <f t="shared" ref="P63" si="215">P62*1.4</f>
        <v>0</v>
      </c>
      <c r="Q63">
        <f t="shared" si="2"/>
        <v>0</v>
      </c>
      <c r="R63" s="1">
        <f t="shared" si="3"/>
        <v>0</v>
      </c>
      <c r="S63" s="1">
        <f t="shared" si="4"/>
        <v>0</v>
      </c>
    </row>
    <row r="64" spans="1:19">
      <c r="A64" t="str">
        <f t="shared" ref="A64:A67" si="216">A63</f>
        <v>Orb of Battle</v>
      </c>
      <c r="B64">
        <v>2</v>
      </c>
      <c r="C64" s="1">
        <f>C62*2.1</f>
        <v>735</v>
      </c>
      <c r="D64" s="1">
        <f t="shared" ref="D64:J64" si="217">D62*2</f>
        <v>0</v>
      </c>
      <c r="E64" s="1">
        <f t="shared" si="217"/>
        <v>0</v>
      </c>
      <c r="F64" s="1">
        <f t="shared" si="217"/>
        <v>0</v>
      </c>
      <c r="G64" s="1">
        <f t="shared" si="217"/>
        <v>0</v>
      </c>
      <c r="H64" s="1">
        <f t="shared" si="217"/>
        <v>0</v>
      </c>
      <c r="I64" s="1">
        <f t="shared" si="217"/>
        <v>0</v>
      </c>
      <c r="J64" s="1">
        <f t="shared" si="217"/>
        <v>0</v>
      </c>
      <c r="K64" s="1">
        <f>K62*2</f>
        <v>0</v>
      </c>
      <c r="L64" s="1">
        <f t="shared" ref="L64:P64" si="218">L62*2</f>
        <v>0</v>
      </c>
      <c r="M64" s="1">
        <f t="shared" si="218"/>
        <v>14</v>
      </c>
      <c r="N64" s="1">
        <f t="shared" si="218"/>
        <v>0</v>
      </c>
      <c r="O64" s="1">
        <f t="shared" si="218"/>
        <v>0</v>
      </c>
      <c r="P64" s="1">
        <f t="shared" si="218"/>
        <v>0</v>
      </c>
      <c r="Q64">
        <f t="shared" si="2"/>
        <v>0</v>
      </c>
      <c r="R64" s="1">
        <f t="shared" si="3"/>
        <v>0</v>
      </c>
      <c r="S64" s="1">
        <f t="shared" si="4"/>
        <v>0</v>
      </c>
    </row>
    <row r="65" spans="1:19">
      <c r="A65" t="str">
        <f t="shared" si="216"/>
        <v>Orb of Battle</v>
      </c>
      <c r="B65">
        <v>3</v>
      </c>
      <c r="C65" s="1">
        <f>C62*3.1</f>
        <v>1085</v>
      </c>
      <c r="D65" s="1">
        <f t="shared" ref="D65:J65" si="219">D62*2.8</f>
        <v>0</v>
      </c>
      <c r="E65" s="1">
        <f t="shared" si="219"/>
        <v>0</v>
      </c>
      <c r="F65" s="1">
        <f t="shared" si="219"/>
        <v>0</v>
      </c>
      <c r="G65" s="1">
        <f t="shared" si="219"/>
        <v>0</v>
      </c>
      <c r="H65" s="1">
        <f t="shared" si="219"/>
        <v>0</v>
      </c>
      <c r="I65" s="1">
        <f t="shared" si="219"/>
        <v>0</v>
      </c>
      <c r="J65" s="1">
        <f t="shared" si="219"/>
        <v>0</v>
      </c>
      <c r="K65" s="1">
        <f>K62*2.8</f>
        <v>0</v>
      </c>
      <c r="L65" s="1">
        <f t="shared" ref="L65:P65" si="220">L62*2.8</f>
        <v>0</v>
      </c>
      <c r="M65" s="1">
        <f t="shared" si="220"/>
        <v>19.599999999999998</v>
      </c>
      <c r="N65" s="1">
        <f t="shared" si="220"/>
        <v>0</v>
      </c>
      <c r="O65" s="1">
        <f t="shared" si="220"/>
        <v>0</v>
      </c>
      <c r="P65" s="1">
        <f t="shared" si="220"/>
        <v>0</v>
      </c>
      <c r="Q65">
        <f t="shared" si="2"/>
        <v>0</v>
      </c>
      <c r="R65" s="1">
        <f t="shared" si="3"/>
        <v>0</v>
      </c>
      <c r="S65" s="1">
        <f t="shared" si="4"/>
        <v>0</v>
      </c>
    </row>
    <row r="66" spans="1:19">
      <c r="A66" t="str">
        <f t="shared" si="216"/>
        <v>Orb of Battle</v>
      </c>
      <c r="B66">
        <v>4</v>
      </c>
      <c r="C66" s="1">
        <f>C62*4.45</f>
        <v>1557.5</v>
      </c>
      <c r="D66" s="1">
        <f t="shared" ref="D66:J66" si="221">D62*3.8</f>
        <v>0</v>
      </c>
      <c r="E66" s="1">
        <f t="shared" si="221"/>
        <v>0</v>
      </c>
      <c r="F66" s="1">
        <f t="shared" si="221"/>
        <v>0</v>
      </c>
      <c r="G66" s="1">
        <f t="shared" si="221"/>
        <v>0</v>
      </c>
      <c r="H66" s="1">
        <f t="shared" si="221"/>
        <v>0</v>
      </c>
      <c r="I66" s="1">
        <f t="shared" si="221"/>
        <v>0</v>
      </c>
      <c r="J66" s="1">
        <f t="shared" si="221"/>
        <v>0</v>
      </c>
      <c r="K66" s="1">
        <f>K62*3.8</f>
        <v>0</v>
      </c>
      <c r="L66" s="1">
        <f t="shared" ref="L66:P66" si="222">L62*3.8</f>
        <v>0</v>
      </c>
      <c r="M66" s="1">
        <f t="shared" si="222"/>
        <v>26.599999999999998</v>
      </c>
      <c r="N66" s="1">
        <f t="shared" si="222"/>
        <v>0</v>
      </c>
      <c r="O66" s="1">
        <f t="shared" si="222"/>
        <v>0</v>
      </c>
      <c r="P66" s="1">
        <f t="shared" si="222"/>
        <v>0</v>
      </c>
      <c r="Q66">
        <f t="shared" si="2"/>
        <v>0</v>
      </c>
      <c r="R66" s="1">
        <f t="shared" si="3"/>
        <v>0</v>
      </c>
      <c r="S66" s="1">
        <f t="shared" si="4"/>
        <v>0</v>
      </c>
    </row>
    <row r="67" spans="1:19">
      <c r="A67" t="str">
        <f t="shared" si="216"/>
        <v>Orb of Battle</v>
      </c>
      <c r="B67">
        <v>5</v>
      </c>
      <c r="C67" s="1">
        <f>C62*6.25</f>
        <v>2187.5</v>
      </c>
      <c r="D67" s="1">
        <f t="shared" ref="D67:J67" si="223">D62*5</f>
        <v>0</v>
      </c>
      <c r="E67" s="1">
        <f t="shared" si="223"/>
        <v>0</v>
      </c>
      <c r="F67" s="1">
        <f t="shared" si="223"/>
        <v>0</v>
      </c>
      <c r="G67" s="1">
        <f t="shared" si="223"/>
        <v>0</v>
      </c>
      <c r="H67" s="1">
        <f t="shared" si="223"/>
        <v>0</v>
      </c>
      <c r="I67" s="1">
        <f t="shared" si="223"/>
        <v>0</v>
      </c>
      <c r="J67" s="1">
        <f t="shared" si="223"/>
        <v>0</v>
      </c>
      <c r="K67" s="1">
        <f>K62*5</f>
        <v>0</v>
      </c>
      <c r="L67" s="1">
        <f t="shared" ref="L67:P67" si="224">L62*5</f>
        <v>0</v>
      </c>
      <c r="M67" s="1">
        <f t="shared" si="224"/>
        <v>35</v>
      </c>
      <c r="N67" s="1">
        <f t="shared" si="224"/>
        <v>0</v>
      </c>
      <c r="O67" s="1">
        <f t="shared" si="224"/>
        <v>0</v>
      </c>
      <c r="P67" s="1">
        <f t="shared" si="224"/>
        <v>0</v>
      </c>
      <c r="Q67">
        <f t="shared" ref="Q67:Q130" si="225">H67+20*E67</f>
        <v>0</v>
      </c>
      <c r="R67" s="1">
        <f t="shared" ref="R67:R130" si="226">J67+15*G67</f>
        <v>0</v>
      </c>
      <c r="S67" s="1">
        <f t="shared" ref="S67:S130" si="227">N67+F67</f>
        <v>0</v>
      </c>
    </row>
    <row r="68" spans="1:19">
      <c r="A68" t="s">
        <v>27</v>
      </c>
      <c r="B68">
        <v>0</v>
      </c>
      <c r="C68" s="1">
        <v>450</v>
      </c>
      <c r="D68" s="1">
        <v>0</v>
      </c>
      <c r="E68" s="1">
        <v>0</v>
      </c>
      <c r="F68" s="1">
        <v>0</v>
      </c>
      <c r="G68" s="1">
        <v>0</v>
      </c>
      <c r="H68" s="1">
        <v>140</v>
      </c>
      <c r="I68" s="1">
        <v>1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>
        <f t="shared" si="225"/>
        <v>140</v>
      </c>
      <c r="R68" s="1">
        <f t="shared" si="226"/>
        <v>0</v>
      </c>
      <c r="S68" s="1">
        <f t="shared" si="227"/>
        <v>0</v>
      </c>
    </row>
    <row r="69" spans="1:19">
      <c r="A69" t="str">
        <f>A68</f>
        <v>Orb of Life</v>
      </c>
      <c r="B69">
        <v>1</v>
      </c>
      <c r="C69" s="1">
        <f>C68*1.425</f>
        <v>641.25</v>
      </c>
      <c r="D69" s="1">
        <f t="shared" ref="D69" si="228">D68*1.4</f>
        <v>0</v>
      </c>
      <c r="E69" s="1">
        <f t="shared" ref="E69" si="229">E68*1.4</f>
        <v>0</v>
      </c>
      <c r="F69" s="1">
        <f t="shared" ref="F69" si="230">F68*1.4</f>
        <v>0</v>
      </c>
      <c r="G69" s="1">
        <f t="shared" ref="G69" si="231">G68*1.4</f>
        <v>0</v>
      </c>
      <c r="H69" s="1">
        <f t="shared" ref="H69" si="232">H68*1.4</f>
        <v>196</v>
      </c>
      <c r="I69" s="1">
        <f t="shared" ref="I69" si="233">I68*1.4</f>
        <v>1.4</v>
      </c>
      <c r="J69" s="1">
        <f t="shared" ref="J69" si="234">J68*1.4</f>
        <v>0</v>
      </c>
      <c r="K69" s="1">
        <f>K68*1.4</f>
        <v>0</v>
      </c>
      <c r="L69" s="1">
        <f t="shared" ref="L69" si="235">L68*1.4</f>
        <v>0</v>
      </c>
      <c r="M69" s="1">
        <f t="shared" ref="M69" si="236">M68*1.4</f>
        <v>0</v>
      </c>
      <c r="N69" s="1">
        <f t="shared" ref="N69" si="237">N68*1.4</f>
        <v>0</v>
      </c>
      <c r="O69" s="1">
        <f t="shared" ref="O69" si="238">O68*1.4</f>
        <v>0</v>
      </c>
      <c r="P69" s="1">
        <f t="shared" ref="P69" si="239">P68*1.4</f>
        <v>0</v>
      </c>
      <c r="Q69">
        <f t="shared" si="225"/>
        <v>196</v>
      </c>
      <c r="R69" s="1">
        <f t="shared" si="226"/>
        <v>0</v>
      </c>
      <c r="S69" s="1">
        <f t="shared" si="227"/>
        <v>0</v>
      </c>
    </row>
    <row r="70" spans="1:19">
      <c r="A70" t="str">
        <f t="shared" ref="A70:A73" si="240">A69</f>
        <v>Orb of Life</v>
      </c>
      <c r="B70">
        <v>2</v>
      </c>
      <c r="C70" s="1">
        <f>C68*2.1</f>
        <v>945</v>
      </c>
      <c r="D70" s="1">
        <f t="shared" ref="D70:J70" si="241">D68*2</f>
        <v>0</v>
      </c>
      <c r="E70" s="1">
        <f t="shared" si="241"/>
        <v>0</v>
      </c>
      <c r="F70" s="1">
        <f t="shared" si="241"/>
        <v>0</v>
      </c>
      <c r="G70" s="1">
        <f t="shared" si="241"/>
        <v>0</v>
      </c>
      <c r="H70" s="1">
        <f t="shared" si="241"/>
        <v>280</v>
      </c>
      <c r="I70" s="1">
        <f t="shared" si="241"/>
        <v>2</v>
      </c>
      <c r="J70" s="1">
        <f t="shared" si="241"/>
        <v>0</v>
      </c>
      <c r="K70" s="1">
        <f>K68*2</f>
        <v>0</v>
      </c>
      <c r="L70" s="1">
        <f t="shared" ref="L70:P70" si="242">L68*2</f>
        <v>0</v>
      </c>
      <c r="M70" s="1">
        <f t="shared" si="242"/>
        <v>0</v>
      </c>
      <c r="N70" s="1">
        <f t="shared" si="242"/>
        <v>0</v>
      </c>
      <c r="O70" s="1">
        <f t="shared" si="242"/>
        <v>0</v>
      </c>
      <c r="P70" s="1">
        <f t="shared" si="242"/>
        <v>0</v>
      </c>
      <c r="Q70">
        <f t="shared" si="225"/>
        <v>280</v>
      </c>
      <c r="R70" s="1">
        <f t="shared" si="226"/>
        <v>0</v>
      </c>
      <c r="S70" s="1">
        <f t="shared" si="227"/>
        <v>0</v>
      </c>
    </row>
    <row r="71" spans="1:19">
      <c r="A71" t="str">
        <f t="shared" si="240"/>
        <v>Orb of Life</v>
      </c>
      <c r="B71">
        <v>3</v>
      </c>
      <c r="C71" s="1">
        <f>C68*3.1</f>
        <v>1395</v>
      </c>
      <c r="D71" s="1">
        <f t="shared" ref="D71:J71" si="243">D68*2.8</f>
        <v>0</v>
      </c>
      <c r="E71" s="1">
        <f t="shared" si="243"/>
        <v>0</v>
      </c>
      <c r="F71" s="1">
        <f t="shared" si="243"/>
        <v>0</v>
      </c>
      <c r="G71" s="1">
        <f t="shared" si="243"/>
        <v>0</v>
      </c>
      <c r="H71" s="1">
        <f t="shared" si="243"/>
        <v>392</v>
      </c>
      <c r="I71" s="1">
        <f t="shared" si="243"/>
        <v>2.8</v>
      </c>
      <c r="J71" s="1">
        <f t="shared" si="243"/>
        <v>0</v>
      </c>
      <c r="K71" s="1">
        <f>K68*2.8</f>
        <v>0</v>
      </c>
      <c r="L71" s="1">
        <f t="shared" ref="L71:P71" si="244">L68*2.8</f>
        <v>0</v>
      </c>
      <c r="M71" s="1">
        <f t="shared" si="244"/>
        <v>0</v>
      </c>
      <c r="N71" s="1">
        <f t="shared" si="244"/>
        <v>0</v>
      </c>
      <c r="O71" s="1">
        <f t="shared" si="244"/>
        <v>0</v>
      </c>
      <c r="P71" s="1">
        <f t="shared" si="244"/>
        <v>0</v>
      </c>
      <c r="Q71">
        <f t="shared" si="225"/>
        <v>392</v>
      </c>
      <c r="R71" s="1">
        <f t="shared" si="226"/>
        <v>0</v>
      </c>
      <c r="S71" s="1">
        <f t="shared" si="227"/>
        <v>0</v>
      </c>
    </row>
    <row r="72" spans="1:19">
      <c r="A72" t="str">
        <f t="shared" si="240"/>
        <v>Orb of Life</v>
      </c>
      <c r="B72">
        <v>4</v>
      </c>
      <c r="C72" s="1">
        <f>C68*4.45</f>
        <v>2002.5</v>
      </c>
      <c r="D72" s="1">
        <f t="shared" ref="D72:J72" si="245">D68*3.8</f>
        <v>0</v>
      </c>
      <c r="E72" s="1">
        <f t="shared" si="245"/>
        <v>0</v>
      </c>
      <c r="F72" s="1">
        <f t="shared" si="245"/>
        <v>0</v>
      </c>
      <c r="G72" s="1">
        <f t="shared" si="245"/>
        <v>0</v>
      </c>
      <c r="H72" s="1">
        <f t="shared" si="245"/>
        <v>532</v>
      </c>
      <c r="I72" s="1">
        <f t="shared" si="245"/>
        <v>3.8</v>
      </c>
      <c r="J72" s="1">
        <f t="shared" si="245"/>
        <v>0</v>
      </c>
      <c r="K72" s="1">
        <f>K68*3.8</f>
        <v>0</v>
      </c>
      <c r="L72" s="1">
        <f t="shared" ref="L72:P72" si="246">L68*3.8</f>
        <v>0</v>
      </c>
      <c r="M72" s="1">
        <f t="shared" si="246"/>
        <v>0</v>
      </c>
      <c r="N72" s="1">
        <f t="shared" si="246"/>
        <v>0</v>
      </c>
      <c r="O72" s="1">
        <f t="shared" si="246"/>
        <v>0</v>
      </c>
      <c r="P72" s="1">
        <f t="shared" si="246"/>
        <v>0</v>
      </c>
      <c r="Q72">
        <f t="shared" si="225"/>
        <v>532</v>
      </c>
      <c r="R72" s="1">
        <f t="shared" si="226"/>
        <v>0</v>
      </c>
      <c r="S72" s="1">
        <f t="shared" si="227"/>
        <v>0</v>
      </c>
    </row>
    <row r="73" spans="1:19">
      <c r="A73" t="str">
        <f t="shared" si="240"/>
        <v>Orb of Life</v>
      </c>
      <c r="B73">
        <v>5</v>
      </c>
      <c r="C73" s="1">
        <f>C68*6.25</f>
        <v>2812.5</v>
      </c>
      <c r="D73" s="1">
        <f t="shared" ref="D73:J73" si="247">D68*5</f>
        <v>0</v>
      </c>
      <c r="E73" s="1">
        <f t="shared" si="247"/>
        <v>0</v>
      </c>
      <c r="F73" s="1">
        <f t="shared" si="247"/>
        <v>0</v>
      </c>
      <c r="G73" s="1">
        <f t="shared" si="247"/>
        <v>0</v>
      </c>
      <c r="H73" s="1">
        <f t="shared" si="247"/>
        <v>700</v>
      </c>
      <c r="I73" s="1">
        <f t="shared" si="247"/>
        <v>5</v>
      </c>
      <c r="J73" s="1">
        <f t="shared" si="247"/>
        <v>0</v>
      </c>
      <c r="K73" s="1">
        <f>K68*5</f>
        <v>0</v>
      </c>
      <c r="L73" s="1">
        <f t="shared" ref="L73:P73" si="248">L68*5</f>
        <v>0</v>
      </c>
      <c r="M73" s="1">
        <f t="shared" si="248"/>
        <v>0</v>
      </c>
      <c r="N73" s="1">
        <f t="shared" si="248"/>
        <v>0</v>
      </c>
      <c r="O73" s="1">
        <f t="shared" si="248"/>
        <v>0</v>
      </c>
      <c r="P73" s="1">
        <f t="shared" si="248"/>
        <v>0</v>
      </c>
      <c r="Q73">
        <f t="shared" si="225"/>
        <v>700</v>
      </c>
      <c r="R73" s="1">
        <f t="shared" si="226"/>
        <v>0</v>
      </c>
      <c r="S73" s="1">
        <f t="shared" si="227"/>
        <v>0</v>
      </c>
    </row>
    <row r="74" spans="1:19">
      <c r="A74" t="s">
        <v>28</v>
      </c>
      <c r="B74">
        <v>0</v>
      </c>
      <c r="C74" s="1">
        <v>400</v>
      </c>
      <c r="D74" s="1">
        <v>0</v>
      </c>
      <c r="E74" s="1">
        <v>0</v>
      </c>
      <c r="F74" s="1">
        <v>5</v>
      </c>
      <c r="G74" s="1">
        <v>5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>
        <f t="shared" si="225"/>
        <v>0</v>
      </c>
      <c r="R74" s="1">
        <f t="shared" si="226"/>
        <v>75</v>
      </c>
      <c r="S74" s="1">
        <f t="shared" si="227"/>
        <v>5</v>
      </c>
    </row>
    <row r="75" spans="1:19">
      <c r="A75" t="str">
        <f>A74</f>
        <v>Orb of Skill</v>
      </c>
      <c r="B75">
        <v>1</v>
      </c>
      <c r="C75" s="1">
        <f>C74*1.425</f>
        <v>570</v>
      </c>
      <c r="D75" s="1">
        <f t="shared" ref="D75" si="249">D74*1.4</f>
        <v>0</v>
      </c>
      <c r="E75" s="1">
        <f t="shared" ref="E75" si="250">E74*1.4</f>
        <v>0</v>
      </c>
      <c r="F75" s="1">
        <f t="shared" ref="F75" si="251">F74*1.4</f>
        <v>7</v>
      </c>
      <c r="G75" s="1">
        <f t="shared" ref="G75" si="252">G74*1.4</f>
        <v>7</v>
      </c>
      <c r="H75" s="1">
        <f t="shared" ref="H75" si="253">H74*1.4</f>
        <v>0</v>
      </c>
      <c r="I75" s="1">
        <f t="shared" ref="I75" si="254">I74*1.4</f>
        <v>0</v>
      </c>
      <c r="J75" s="1">
        <f t="shared" ref="J75" si="255">J74*1.4</f>
        <v>0</v>
      </c>
      <c r="K75" s="1">
        <f>K74*1.4</f>
        <v>0</v>
      </c>
      <c r="L75" s="1">
        <f t="shared" ref="L75" si="256">L74*1.4</f>
        <v>0</v>
      </c>
      <c r="M75" s="1">
        <f t="shared" ref="M75" si="257">M74*1.4</f>
        <v>0</v>
      </c>
      <c r="N75" s="1">
        <f t="shared" ref="N75" si="258">N74*1.4</f>
        <v>0</v>
      </c>
      <c r="O75" s="1">
        <f t="shared" ref="O75" si="259">O74*1.4</f>
        <v>0</v>
      </c>
      <c r="P75" s="1">
        <f t="shared" ref="P75" si="260">P74*1.4</f>
        <v>0</v>
      </c>
      <c r="Q75">
        <f t="shared" si="225"/>
        <v>0</v>
      </c>
      <c r="R75" s="1">
        <f t="shared" si="226"/>
        <v>105</v>
      </c>
      <c r="S75" s="1">
        <f t="shared" si="227"/>
        <v>7</v>
      </c>
    </row>
    <row r="76" spans="1:19">
      <c r="A76" t="str">
        <f t="shared" ref="A76:A79" si="261">A75</f>
        <v>Orb of Skill</v>
      </c>
      <c r="B76">
        <v>2</v>
      </c>
      <c r="C76" s="1">
        <f>C74*2.1</f>
        <v>840</v>
      </c>
      <c r="D76" s="1">
        <f t="shared" ref="D76:J76" si="262">D74*2</f>
        <v>0</v>
      </c>
      <c r="E76" s="1">
        <f t="shared" si="262"/>
        <v>0</v>
      </c>
      <c r="F76" s="1">
        <f t="shared" si="262"/>
        <v>10</v>
      </c>
      <c r="G76" s="1">
        <f t="shared" si="262"/>
        <v>10</v>
      </c>
      <c r="H76" s="1">
        <f t="shared" si="262"/>
        <v>0</v>
      </c>
      <c r="I76" s="1">
        <f t="shared" si="262"/>
        <v>0</v>
      </c>
      <c r="J76" s="1">
        <f t="shared" si="262"/>
        <v>0</v>
      </c>
      <c r="K76" s="1">
        <f>K74*2</f>
        <v>0</v>
      </c>
      <c r="L76" s="1">
        <f t="shared" ref="L76:P76" si="263">L74*2</f>
        <v>0</v>
      </c>
      <c r="M76" s="1">
        <f t="shared" si="263"/>
        <v>0</v>
      </c>
      <c r="N76" s="1">
        <f t="shared" si="263"/>
        <v>0</v>
      </c>
      <c r="O76" s="1">
        <f t="shared" si="263"/>
        <v>0</v>
      </c>
      <c r="P76" s="1">
        <f t="shared" si="263"/>
        <v>0</v>
      </c>
      <c r="Q76">
        <f t="shared" si="225"/>
        <v>0</v>
      </c>
      <c r="R76" s="1">
        <f t="shared" si="226"/>
        <v>150</v>
      </c>
      <c r="S76" s="1">
        <f t="shared" si="227"/>
        <v>10</v>
      </c>
    </row>
    <row r="77" spans="1:19">
      <c r="A77" t="str">
        <f t="shared" si="261"/>
        <v>Orb of Skill</v>
      </c>
      <c r="B77">
        <v>3</v>
      </c>
      <c r="C77" s="1">
        <f>C74*3.1</f>
        <v>1240</v>
      </c>
      <c r="D77" s="1">
        <f t="shared" ref="D77:J77" si="264">D74*2.8</f>
        <v>0</v>
      </c>
      <c r="E77" s="1">
        <f t="shared" si="264"/>
        <v>0</v>
      </c>
      <c r="F77" s="1">
        <f t="shared" si="264"/>
        <v>14</v>
      </c>
      <c r="G77" s="1">
        <f t="shared" si="264"/>
        <v>14</v>
      </c>
      <c r="H77" s="1">
        <f t="shared" si="264"/>
        <v>0</v>
      </c>
      <c r="I77" s="1">
        <f t="shared" si="264"/>
        <v>0</v>
      </c>
      <c r="J77" s="1">
        <f t="shared" si="264"/>
        <v>0</v>
      </c>
      <c r="K77" s="1">
        <f>K74*2.8</f>
        <v>0</v>
      </c>
      <c r="L77" s="1">
        <f t="shared" ref="L77:P77" si="265">L74*2.8</f>
        <v>0</v>
      </c>
      <c r="M77" s="1">
        <f t="shared" si="265"/>
        <v>0</v>
      </c>
      <c r="N77" s="1">
        <f t="shared" si="265"/>
        <v>0</v>
      </c>
      <c r="O77" s="1">
        <f t="shared" si="265"/>
        <v>0</v>
      </c>
      <c r="P77" s="1">
        <f t="shared" si="265"/>
        <v>0</v>
      </c>
      <c r="Q77">
        <f t="shared" si="225"/>
        <v>0</v>
      </c>
      <c r="R77" s="1">
        <f t="shared" si="226"/>
        <v>210</v>
      </c>
      <c r="S77" s="1">
        <f t="shared" si="227"/>
        <v>14</v>
      </c>
    </row>
    <row r="78" spans="1:19">
      <c r="A78" t="str">
        <f t="shared" si="261"/>
        <v>Orb of Skill</v>
      </c>
      <c r="B78">
        <v>4</v>
      </c>
      <c r="C78" s="1">
        <f>C74*4.45</f>
        <v>1780</v>
      </c>
      <c r="D78" s="1">
        <f t="shared" ref="D78:J78" si="266">D74*3.8</f>
        <v>0</v>
      </c>
      <c r="E78" s="1">
        <f t="shared" si="266"/>
        <v>0</v>
      </c>
      <c r="F78" s="1">
        <f t="shared" si="266"/>
        <v>19</v>
      </c>
      <c r="G78" s="1">
        <f t="shared" si="266"/>
        <v>19</v>
      </c>
      <c r="H78" s="1">
        <f t="shared" si="266"/>
        <v>0</v>
      </c>
      <c r="I78" s="1">
        <f t="shared" si="266"/>
        <v>0</v>
      </c>
      <c r="J78" s="1">
        <f t="shared" si="266"/>
        <v>0</v>
      </c>
      <c r="K78" s="1">
        <f>K74*3.8</f>
        <v>0</v>
      </c>
      <c r="L78" s="1">
        <f t="shared" ref="L78:P78" si="267">L74*3.8</f>
        <v>0</v>
      </c>
      <c r="M78" s="1">
        <f t="shared" si="267"/>
        <v>0</v>
      </c>
      <c r="N78" s="1">
        <f t="shared" si="267"/>
        <v>0</v>
      </c>
      <c r="O78" s="1">
        <f t="shared" si="267"/>
        <v>0</v>
      </c>
      <c r="P78" s="1">
        <f t="shared" si="267"/>
        <v>0</v>
      </c>
      <c r="Q78">
        <f t="shared" si="225"/>
        <v>0</v>
      </c>
      <c r="R78" s="1">
        <f t="shared" si="226"/>
        <v>285</v>
      </c>
      <c r="S78" s="1">
        <f t="shared" si="227"/>
        <v>19</v>
      </c>
    </row>
    <row r="79" spans="1:19">
      <c r="A79" t="str">
        <f t="shared" si="261"/>
        <v>Orb of Skill</v>
      </c>
      <c r="B79">
        <v>5</v>
      </c>
      <c r="C79" s="1">
        <f>C74*6.25</f>
        <v>2500</v>
      </c>
      <c r="D79" s="1">
        <f t="shared" ref="D79:J79" si="268">D74*5</f>
        <v>0</v>
      </c>
      <c r="E79" s="1">
        <f t="shared" si="268"/>
        <v>0</v>
      </c>
      <c r="F79" s="1">
        <f t="shared" si="268"/>
        <v>25</v>
      </c>
      <c r="G79" s="1">
        <f t="shared" si="268"/>
        <v>25</v>
      </c>
      <c r="H79" s="1">
        <f t="shared" si="268"/>
        <v>0</v>
      </c>
      <c r="I79" s="1">
        <f t="shared" si="268"/>
        <v>0</v>
      </c>
      <c r="J79" s="1">
        <f t="shared" si="268"/>
        <v>0</v>
      </c>
      <c r="K79" s="1">
        <f>K74*5</f>
        <v>0</v>
      </c>
      <c r="L79" s="1">
        <f t="shared" ref="L79:P79" si="269">L74*5</f>
        <v>0</v>
      </c>
      <c r="M79" s="1">
        <f t="shared" si="269"/>
        <v>0</v>
      </c>
      <c r="N79" s="1">
        <f t="shared" si="269"/>
        <v>0</v>
      </c>
      <c r="O79" s="1">
        <f t="shared" si="269"/>
        <v>0</v>
      </c>
      <c r="P79" s="1">
        <f t="shared" si="269"/>
        <v>0</v>
      </c>
      <c r="Q79">
        <f t="shared" si="225"/>
        <v>0</v>
      </c>
      <c r="R79" s="1">
        <f t="shared" si="226"/>
        <v>375</v>
      </c>
      <c r="S79" s="1">
        <f t="shared" si="227"/>
        <v>25</v>
      </c>
    </row>
    <row r="80" spans="1:19">
      <c r="A80" t="s">
        <v>29</v>
      </c>
      <c r="B80">
        <v>0</v>
      </c>
      <c r="C80" s="1">
        <v>400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75</v>
      </c>
      <c r="K80" s="1">
        <v>40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>
        <f t="shared" si="225"/>
        <v>0</v>
      </c>
      <c r="R80" s="1">
        <f t="shared" si="226"/>
        <v>75</v>
      </c>
      <c r="S80" s="1">
        <f t="shared" si="227"/>
        <v>0</v>
      </c>
    </row>
    <row r="81" spans="1:19">
      <c r="A81" t="str">
        <f>A80</f>
        <v>Orb of the Magi</v>
      </c>
      <c r="B81">
        <v>1</v>
      </c>
      <c r="C81" s="1">
        <f>C80*1.425</f>
        <v>570</v>
      </c>
      <c r="D81" s="1">
        <f t="shared" ref="D81" si="270">D80*1.4</f>
        <v>0</v>
      </c>
      <c r="E81" s="1">
        <f t="shared" ref="E81" si="271">E80*1.4</f>
        <v>0</v>
      </c>
      <c r="F81" s="1">
        <f t="shared" ref="F81" si="272">F80*1.4</f>
        <v>0</v>
      </c>
      <c r="G81" s="1">
        <f t="shared" ref="G81" si="273">G80*1.4</f>
        <v>0</v>
      </c>
      <c r="H81" s="1">
        <f t="shared" ref="H81" si="274">H80*1.4</f>
        <v>0</v>
      </c>
      <c r="I81" s="1">
        <f t="shared" ref="I81" si="275">I80*1.4</f>
        <v>0</v>
      </c>
      <c r="J81" s="1">
        <f t="shared" ref="J81" si="276">J80*1.4</f>
        <v>105</v>
      </c>
      <c r="K81" s="1">
        <f>K80*1.4</f>
        <v>56</v>
      </c>
      <c r="L81" s="1">
        <f t="shared" ref="L81" si="277">L80*1.4</f>
        <v>0</v>
      </c>
      <c r="M81" s="1">
        <f t="shared" ref="M81" si="278">M80*1.4</f>
        <v>0</v>
      </c>
      <c r="N81" s="1">
        <f t="shared" ref="N81" si="279">N80*1.4</f>
        <v>0</v>
      </c>
      <c r="O81" s="1">
        <f t="shared" ref="O81" si="280">O80*1.4</f>
        <v>0</v>
      </c>
      <c r="P81" s="1">
        <f t="shared" ref="P81" si="281">P80*1.4</f>
        <v>0</v>
      </c>
      <c r="Q81">
        <f t="shared" si="225"/>
        <v>0</v>
      </c>
      <c r="R81" s="1">
        <f t="shared" si="226"/>
        <v>105</v>
      </c>
      <c r="S81" s="1">
        <f t="shared" si="227"/>
        <v>0</v>
      </c>
    </row>
    <row r="82" spans="1:19">
      <c r="A82" t="str">
        <f t="shared" ref="A82:A85" si="282">A81</f>
        <v>Orb of the Magi</v>
      </c>
      <c r="B82">
        <v>2</v>
      </c>
      <c r="C82" s="1">
        <f>C80*2.1</f>
        <v>840</v>
      </c>
      <c r="D82" s="1">
        <f t="shared" ref="D82:J82" si="283">D80*2</f>
        <v>0</v>
      </c>
      <c r="E82" s="1">
        <f t="shared" si="283"/>
        <v>0</v>
      </c>
      <c r="F82" s="1">
        <f t="shared" si="283"/>
        <v>0</v>
      </c>
      <c r="G82" s="1">
        <f t="shared" si="283"/>
        <v>0</v>
      </c>
      <c r="H82" s="1">
        <f t="shared" si="283"/>
        <v>0</v>
      </c>
      <c r="I82" s="1">
        <f t="shared" si="283"/>
        <v>0</v>
      </c>
      <c r="J82" s="1">
        <f t="shared" si="283"/>
        <v>150</v>
      </c>
      <c r="K82" s="1">
        <f>K80*2</f>
        <v>80</v>
      </c>
      <c r="L82" s="1">
        <f t="shared" ref="L82:P82" si="284">L80*2</f>
        <v>0</v>
      </c>
      <c r="M82" s="1">
        <f t="shared" si="284"/>
        <v>0</v>
      </c>
      <c r="N82" s="1">
        <f t="shared" si="284"/>
        <v>0</v>
      </c>
      <c r="O82" s="1">
        <f t="shared" si="284"/>
        <v>0</v>
      </c>
      <c r="P82" s="1">
        <f t="shared" si="284"/>
        <v>0</v>
      </c>
      <c r="Q82">
        <f t="shared" si="225"/>
        <v>0</v>
      </c>
      <c r="R82" s="1">
        <f t="shared" si="226"/>
        <v>150</v>
      </c>
      <c r="S82" s="1">
        <f t="shared" si="227"/>
        <v>0</v>
      </c>
    </row>
    <row r="83" spans="1:19">
      <c r="A83" t="str">
        <f t="shared" si="282"/>
        <v>Orb of the Magi</v>
      </c>
      <c r="B83">
        <v>3</v>
      </c>
      <c r="C83" s="1">
        <f>C80*3.1</f>
        <v>1240</v>
      </c>
      <c r="D83" s="1">
        <f t="shared" ref="D83:J83" si="285">D80*2.8</f>
        <v>0</v>
      </c>
      <c r="E83" s="1">
        <f t="shared" si="285"/>
        <v>0</v>
      </c>
      <c r="F83" s="1">
        <f t="shared" si="285"/>
        <v>0</v>
      </c>
      <c r="G83" s="1">
        <f t="shared" si="285"/>
        <v>0</v>
      </c>
      <c r="H83" s="1">
        <f t="shared" si="285"/>
        <v>0</v>
      </c>
      <c r="I83" s="1">
        <f t="shared" si="285"/>
        <v>0</v>
      </c>
      <c r="J83" s="1">
        <f t="shared" si="285"/>
        <v>210</v>
      </c>
      <c r="K83" s="1">
        <f>K80*2.8</f>
        <v>112</v>
      </c>
      <c r="L83" s="1">
        <f t="shared" ref="L83:P83" si="286">L80*2.8</f>
        <v>0</v>
      </c>
      <c r="M83" s="1">
        <f t="shared" si="286"/>
        <v>0</v>
      </c>
      <c r="N83" s="1">
        <f t="shared" si="286"/>
        <v>0</v>
      </c>
      <c r="O83" s="1">
        <f t="shared" si="286"/>
        <v>0</v>
      </c>
      <c r="P83" s="1">
        <f t="shared" si="286"/>
        <v>0</v>
      </c>
      <c r="Q83">
        <f t="shared" si="225"/>
        <v>0</v>
      </c>
      <c r="R83" s="1">
        <f t="shared" si="226"/>
        <v>210</v>
      </c>
      <c r="S83" s="1">
        <f t="shared" si="227"/>
        <v>0</v>
      </c>
    </row>
    <row r="84" spans="1:19">
      <c r="A84" t="str">
        <f t="shared" si="282"/>
        <v>Orb of the Magi</v>
      </c>
      <c r="B84">
        <v>4</v>
      </c>
      <c r="C84" s="1">
        <f>C80*4.45</f>
        <v>1780</v>
      </c>
      <c r="D84" s="1">
        <f t="shared" ref="D84:J84" si="287">D80*3.8</f>
        <v>0</v>
      </c>
      <c r="E84" s="1">
        <f t="shared" si="287"/>
        <v>0</v>
      </c>
      <c r="F84" s="1">
        <f t="shared" si="287"/>
        <v>0</v>
      </c>
      <c r="G84" s="1">
        <f t="shared" si="287"/>
        <v>0</v>
      </c>
      <c r="H84" s="1">
        <f t="shared" si="287"/>
        <v>0</v>
      </c>
      <c r="I84" s="1">
        <f t="shared" si="287"/>
        <v>0</v>
      </c>
      <c r="J84" s="1">
        <f t="shared" si="287"/>
        <v>285</v>
      </c>
      <c r="K84" s="1">
        <f>K80*3.8</f>
        <v>152</v>
      </c>
      <c r="L84" s="1">
        <f t="shared" ref="L84:P84" si="288">L80*3.8</f>
        <v>0</v>
      </c>
      <c r="M84" s="1">
        <f t="shared" si="288"/>
        <v>0</v>
      </c>
      <c r="N84" s="1">
        <f t="shared" si="288"/>
        <v>0</v>
      </c>
      <c r="O84" s="1">
        <f t="shared" si="288"/>
        <v>0</v>
      </c>
      <c r="P84" s="1">
        <f t="shared" si="288"/>
        <v>0</v>
      </c>
      <c r="Q84">
        <f t="shared" si="225"/>
        <v>0</v>
      </c>
      <c r="R84" s="1">
        <f t="shared" si="226"/>
        <v>285</v>
      </c>
      <c r="S84" s="1">
        <f t="shared" si="227"/>
        <v>0</v>
      </c>
    </row>
    <row r="85" spans="1:19">
      <c r="A85" t="str">
        <f t="shared" si="282"/>
        <v>Orb of the Magi</v>
      </c>
      <c r="B85">
        <v>5</v>
      </c>
      <c r="C85" s="1">
        <f>C80*6.25</f>
        <v>2500</v>
      </c>
      <c r="D85" s="1">
        <f t="shared" ref="D85:J85" si="289">D80*5</f>
        <v>0</v>
      </c>
      <c r="E85" s="1">
        <f t="shared" si="289"/>
        <v>0</v>
      </c>
      <c r="F85" s="1">
        <f t="shared" si="289"/>
        <v>0</v>
      </c>
      <c r="G85" s="1">
        <f t="shared" si="289"/>
        <v>0</v>
      </c>
      <c r="H85" s="1">
        <f t="shared" si="289"/>
        <v>0</v>
      </c>
      <c r="I85" s="1">
        <f t="shared" si="289"/>
        <v>0</v>
      </c>
      <c r="J85" s="1">
        <f t="shared" si="289"/>
        <v>375</v>
      </c>
      <c r="K85" s="1">
        <f>K80*5</f>
        <v>200</v>
      </c>
      <c r="L85" s="1">
        <f t="shared" ref="L85:P85" si="290">L80*5</f>
        <v>0</v>
      </c>
      <c r="M85" s="1">
        <f t="shared" si="290"/>
        <v>0</v>
      </c>
      <c r="N85" s="1">
        <f t="shared" si="290"/>
        <v>0</v>
      </c>
      <c r="O85" s="1">
        <f t="shared" si="290"/>
        <v>0</v>
      </c>
      <c r="P85" s="1">
        <f t="shared" si="290"/>
        <v>0</v>
      </c>
      <c r="Q85">
        <f t="shared" si="225"/>
        <v>0</v>
      </c>
      <c r="R85" s="1">
        <f t="shared" si="226"/>
        <v>375</v>
      </c>
      <c r="S85" s="1">
        <f t="shared" si="227"/>
        <v>0</v>
      </c>
    </row>
    <row r="86" spans="1:19">
      <c r="A86" t="s">
        <v>30</v>
      </c>
      <c r="B86">
        <v>0</v>
      </c>
      <c r="C86" s="1">
        <v>760</v>
      </c>
      <c r="D86" s="1">
        <v>0</v>
      </c>
      <c r="E86" s="1">
        <v>0</v>
      </c>
      <c r="F86" s="1">
        <v>0</v>
      </c>
      <c r="G86" s="1">
        <v>0</v>
      </c>
      <c r="H86" s="1">
        <v>100</v>
      </c>
      <c r="I86" s="1">
        <v>0</v>
      </c>
      <c r="J86" s="1">
        <v>0</v>
      </c>
      <c r="K86" s="1">
        <v>0</v>
      </c>
      <c r="L86" s="1">
        <v>10</v>
      </c>
      <c r="M86" s="1">
        <v>0</v>
      </c>
      <c r="N86" s="1">
        <v>0</v>
      </c>
      <c r="O86" s="1">
        <v>0</v>
      </c>
      <c r="P86" s="1">
        <v>0</v>
      </c>
      <c r="Q86">
        <f t="shared" si="225"/>
        <v>100</v>
      </c>
      <c r="R86" s="1">
        <f t="shared" si="226"/>
        <v>0</v>
      </c>
      <c r="S86" s="1">
        <f t="shared" si="227"/>
        <v>0</v>
      </c>
    </row>
    <row r="87" spans="1:19">
      <c r="A87" t="str">
        <f>A86</f>
        <v>Plate Helm</v>
      </c>
      <c r="B87">
        <v>1</v>
      </c>
      <c r="C87" s="1">
        <f>C86*1.425</f>
        <v>1083</v>
      </c>
      <c r="D87" s="1">
        <f t="shared" ref="D87" si="291">D86*1.4</f>
        <v>0</v>
      </c>
      <c r="E87" s="1">
        <f t="shared" ref="E87" si="292">E86*1.4</f>
        <v>0</v>
      </c>
      <c r="F87" s="1">
        <f t="shared" ref="F87" si="293">F86*1.4</f>
        <v>0</v>
      </c>
      <c r="G87" s="1">
        <f t="shared" ref="G87" si="294">G86*1.4</f>
        <v>0</v>
      </c>
      <c r="H87" s="1">
        <f t="shared" ref="H87" si="295">H86*1.4</f>
        <v>140</v>
      </c>
      <c r="I87" s="1">
        <f t="shared" ref="I87" si="296">I86*1.4</f>
        <v>0</v>
      </c>
      <c r="J87" s="1">
        <f t="shared" ref="J87" si="297">J86*1.4</f>
        <v>0</v>
      </c>
      <c r="K87" s="1">
        <f>K86*1.4</f>
        <v>0</v>
      </c>
      <c r="L87" s="1">
        <f t="shared" ref="L87" si="298">L86*1.4</f>
        <v>14</v>
      </c>
      <c r="M87" s="1">
        <f t="shared" ref="M87" si="299">M86*1.4</f>
        <v>0</v>
      </c>
      <c r="N87" s="1">
        <f t="shared" ref="N87" si="300">N86*1.4</f>
        <v>0</v>
      </c>
      <c r="O87" s="1">
        <f t="shared" ref="O87" si="301">O86*1.4</f>
        <v>0</v>
      </c>
      <c r="P87" s="1">
        <f t="shared" ref="P87" si="302">P86*1.4</f>
        <v>0</v>
      </c>
      <c r="Q87">
        <f t="shared" si="225"/>
        <v>140</v>
      </c>
      <c r="R87" s="1">
        <f t="shared" si="226"/>
        <v>0</v>
      </c>
      <c r="S87" s="1">
        <f t="shared" si="227"/>
        <v>0</v>
      </c>
    </row>
    <row r="88" spans="1:19">
      <c r="A88" t="str">
        <f t="shared" ref="A88:A91" si="303">A87</f>
        <v>Plate Helm</v>
      </c>
      <c r="B88">
        <v>2</v>
      </c>
      <c r="C88" s="1">
        <f>C86*2.1</f>
        <v>1596</v>
      </c>
      <c r="D88" s="1">
        <f t="shared" ref="D88:J88" si="304">D86*2</f>
        <v>0</v>
      </c>
      <c r="E88" s="1">
        <f t="shared" si="304"/>
        <v>0</v>
      </c>
      <c r="F88" s="1">
        <f t="shared" si="304"/>
        <v>0</v>
      </c>
      <c r="G88" s="1">
        <f t="shared" si="304"/>
        <v>0</v>
      </c>
      <c r="H88" s="1">
        <f t="shared" si="304"/>
        <v>200</v>
      </c>
      <c r="I88" s="1">
        <f t="shared" si="304"/>
        <v>0</v>
      </c>
      <c r="J88" s="1">
        <f t="shared" si="304"/>
        <v>0</v>
      </c>
      <c r="K88" s="1">
        <f>K86*2</f>
        <v>0</v>
      </c>
      <c r="L88" s="1">
        <f t="shared" ref="L88:P88" si="305">L86*2</f>
        <v>20</v>
      </c>
      <c r="M88" s="1">
        <f t="shared" si="305"/>
        <v>0</v>
      </c>
      <c r="N88" s="1">
        <f t="shared" si="305"/>
        <v>0</v>
      </c>
      <c r="O88" s="1">
        <f t="shared" si="305"/>
        <v>0</v>
      </c>
      <c r="P88" s="1">
        <f t="shared" si="305"/>
        <v>0</v>
      </c>
      <c r="Q88">
        <f t="shared" si="225"/>
        <v>200</v>
      </c>
      <c r="R88" s="1">
        <f t="shared" si="226"/>
        <v>0</v>
      </c>
      <c r="S88" s="1">
        <f t="shared" si="227"/>
        <v>0</v>
      </c>
    </row>
    <row r="89" spans="1:19">
      <c r="A89" t="str">
        <f t="shared" si="303"/>
        <v>Plate Helm</v>
      </c>
      <c r="B89">
        <v>3</v>
      </c>
      <c r="C89" s="1">
        <f>C86*3.1</f>
        <v>2356</v>
      </c>
      <c r="D89" s="1">
        <f t="shared" ref="D89:J89" si="306">D86*2.8</f>
        <v>0</v>
      </c>
      <c r="E89" s="1">
        <f t="shared" si="306"/>
        <v>0</v>
      </c>
      <c r="F89" s="1">
        <f t="shared" si="306"/>
        <v>0</v>
      </c>
      <c r="G89" s="1">
        <f t="shared" si="306"/>
        <v>0</v>
      </c>
      <c r="H89" s="1">
        <f t="shared" si="306"/>
        <v>280</v>
      </c>
      <c r="I89" s="1">
        <f t="shared" si="306"/>
        <v>0</v>
      </c>
      <c r="J89" s="1">
        <f t="shared" si="306"/>
        <v>0</v>
      </c>
      <c r="K89" s="1">
        <f>K86*2.8</f>
        <v>0</v>
      </c>
      <c r="L89" s="1">
        <f t="shared" ref="L89:P89" si="307">L86*2.8</f>
        <v>28</v>
      </c>
      <c r="M89" s="1">
        <f t="shared" si="307"/>
        <v>0</v>
      </c>
      <c r="N89" s="1">
        <f t="shared" si="307"/>
        <v>0</v>
      </c>
      <c r="O89" s="1">
        <f t="shared" si="307"/>
        <v>0</v>
      </c>
      <c r="P89" s="1">
        <f t="shared" si="307"/>
        <v>0</v>
      </c>
      <c r="Q89">
        <f t="shared" si="225"/>
        <v>280</v>
      </c>
      <c r="R89" s="1">
        <f t="shared" si="226"/>
        <v>0</v>
      </c>
      <c r="S89" s="1">
        <f t="shared" si="227"/>
        <v>0</v>
      </c>
    </row>
    <row r="90" spans="1:19">
      <c r="A90" t="str">
        <f t="shared" si="303"/>
        <v>Plate Helm</v>
      </c>
      <c r="B90">
        <v>4</v>
      </c>
      <c r="C90" s="1">
        <f>C86*4.45</f>
        <v>3382</v>
      </c>
      <c r="D90" s="1">
        <f t="shared" ref="D90:J90" si="308">D86*3.8</f>
        <v>0</v>
      </c>
      <c r="E90" s="1">
        <f t="shared" si="308"/>
        <v>0</v>
      </c>
      <c r="F90" s="1">
        <f t="shared" si="308"/>
        <v>0</v>
      </c>
      <c r="G90" s="1">
        <f t="shared" si="308"/>
        <v>0</v>
      </c>
      <c r="H90" s="1">
        <f t="shared" si="308"/>
        <v>380</v>
      </c>
      <c r="I90" s="1">
        <f t="shared" si="308"/>
        <v>0</v>
      </c>
      <c r="J90" s="1">
        <f t="shared" si="308"/>
        <v>0</v>
      </c>
      <c r="K90" s="1">
        <f>K86*3.8</f>
        <v>0</v>
      </c>
      <c r="L90" s="1">
        <f t="shared" ref="L90:P90" si="309">L86*3.8</f>
        <v>38</v>
      </c>
      <c r="M90" s="1">
        <f t="shared" si="309"/>
        <v>0</v>
      </c>
      <c r="N90" s="1">
        <f t="shared" si="309"/>
        <v>0</v>
      </c>
      <c r="O90" s="1">
        <f t="shared" si="309"/>
        <v>0</v>
      </c>
      <c r="P90" s="1">
        <f t="shared" si="309"/>
        <v>0</v>
      </c>
      <c r="Q90">
        <f t="shared" si="225"/>
        <v>380</v>
      </c>
      <c r="R90" s="1">
        <f t="shared" si="226"/>
        <v>0</v>
      </c>
      <c r="S90" s="1">
        <f t="shared" si="227"/>
        <v>0</v>
      </c>
    </row>
    <row r="91" spans="1:19">
      <c r="A91" t="str">
        <f t="shared" si="303"/>
        <v>Plate Helm</v>
      </c>
      <c r="B91">
        <v>5</v>
      </c>
      <c r="C91" s="1">
        <f>C86*6.25</f>
        <v>4750</v>
      </c>
      <c r="D91" s="1">
        <f t="shared" ref="D91:J91" si="310">D86*5</f>
        <v>0</v>
      </c>
      <c r="E91" s="1">
        <f t="shared" si="310"/>
        <v>0</v>
      </c>
      <c r="F91" s="1">
        <f t="shared" si="310"/>
        <v>0</v>
      </c>
      <c r="G91" s="1">
        <f t="shared" si="310"/>
        <v>0</v>
      </c>
      <c r="H91" s="1">
        <f t="shared" si="310"/>
        <v>500</v>
      </c>
      <c r="I91" s="1">
        <f t="shared" si="310"/>
        <v>0</v>
      </c>
      <c r="J91" s="1">
        <f t="shared" si="310"/>
        <v>0</v>
      </c>
      <c r="K91" s="1">
        <f>K86*5</f>
        <v>0</v>
      </c>
      <c r="L91" s="1">
        <f t="shared" ref="L91:P91" si="311">L86*5</f>
        <v>50</v>
      </c>
      <c r="M91" s="1">
        <f t="shared" si="311"/>
        <v>0</v>
      </c>
      <c r="N91" s="1">
        <f t="shared" si="311"/>
        <v>0</v>
      </c>
      <c r="O91" s="1">
        <f t="shared" si="311"/>
        <v>0</v>
      </c>
      <c r="P91" s="1">
        <f t="shared" si="311"/>
        <v>0</v>
      </c>
      <c r="Q91">
        <f t="shared" si="225"/>
        <v>500</v>
      </c>
      <c r="R91" s="1">
        <f t="shared" si="226"/>
        <v>0</v>
      </c>
      <c r="S91" s="1">
        <f t="shared" si="227"/>
        <v>0</v>
      </c>
    </row>
    <row r="92" spans="1:19">
      <c r="A92" t="s">
        <v>31</v>
      </c>
      <c r="B92">
        <v>0</v>
      </c>
      <c r="C92" s="1">
        <v>560</v>
      </c>
      <c r="D92" s="1">
        <v>0</v>
      </c>
      <c r="E92" s="1">
        <v>6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>
        <f t="shared" si="225"/>
        <v>120</v>
      </c>
      <c r="R92" s="1">
        <f t="shared" si="226"/>
        <v>0</v>
      </c>
      <c r="S92" s="1">
        <f t="shared" si="227"/>
        <v>0</v>
      </c>
    </row>
    <row r="93" spans="1:19">
      <c r="A93" t="str">
        <f>A92</f>
        <v>Ring of Might</v>
      </c>
      <c r="B93">
        <v>1</v>
      </c>
      <c r="C93" s="1">
        <f>C92*1.425</f>
        <v>798</v>
      </c>
      <c r="D93" s="1">
        <f t="shared" ref="D93" si="312">D92*1.4</f>
        <v>0</v>
      </c>
      <c r="E93" s="1">
        <f t="shared" ref="E93" si="313">E92*1.4</f>
        <v>8.3999999999999986</v>
      </c>
      <c r="F93" s="1">
        <f t="shared" ref="F93" si="314">F92*1.4</f>
        <v>0</v>
      </c>
      <c r="G93" s="1">
        <f t="shared" ref="G93" si="315">G92*1.4</f>
        <v>0</v>
      </c>
      <c r="H93" s="1">
        <f t="shared" ref="H93" si="316">H92*1.4</f>
        <v>0</v>
      </c>
      <c r="I93" s="1">
        <f t="shared" ref="I93" si="317">I92*1.4</f>
        <v>0</v>
      </c>
      <c r="J93" s="1">
        <f t="shared" ref="J93" si="318">J92*1.4</f>
        <v>0</v>
      </c>
      <c r="K93" s="1">
        <f>K92*1.4</f>
        <v>0</v>
      </c>
      <c r="L93" s="1">
        <f t="shared" ref="L93" si="319">L92*1.4</f>
        <v>0</v>
      </c>
      <c r="M93" s="1">
        <f t="shared" ref="M93" si="320">M92*1.4</f>
        <v>0</v>
      </c>
      <c r="N93" s="1">
        <f t="shared" ref="N93" si="321">N92*1.4</f>
        <v>0</v>
      </c>
      <c r="O93" s="1">
        <f t="shared" ref="O93" si="322">O92*1.4</f>
        <v>0</v>
      </c>
      <c r="P93" s="1">
        <f t="shared" ref="P93" si="323">P92*1.4</f>
        <v>0</v>
      </c>
      <c r="Q93">
        <f t="shared" si="225"/>
        <v>167.99999999999997</v>
      </c>
      <c r="R93" s="1">
        <f t="shared" si="226"/>
        <v>0</v>
      </c>
      <c r="S93" s="1">
        <f t="shared" si="227"/>
        <v>0</v>
      </c>
    </row>
    <row r="94" spans="1:19">
      <c r="A94" t="str">
        <f t="shared" ref="A94:A97" si="324">A93</f>
        <v>Ring of Might</v>
      </c>
      <c r="B94">
        <v>2</v>
      </c>
      <c r="C94" s="1">
        <f>C92*2.1</f>
        <v>1176</v>
      </c>
      <c r="D94" s="1">
        <f t="shared" ref="D94:J94" si="325">D92*2</f>
        <v>0</v>
      </c>
      <c r="E94" s="1">
        <f t="shared" si="325"/>
        <v>12</v>
      </c>
      <c r="F94" s="1">
        <f t="shared" si="325"/>
        <v>0</v>
      </c>
      <c r="G94" s="1">
        <f t="shared" si="325"/>
        <v>0</v>
      </c>
      <c r="H94" s="1">
        <f t="shared" si="325"/>
        <v>0</v>
      </c>
      <c r="I94" s="1">
        <f t="shared" si="325"/>
        <v>0</v>
      </c>
      <c r="J94" s="1">
        <f t="shared" si="325"/>
        <v>0</v>
      </c>
      <c r="K94" s="1">
        <f>K92*2</f>
        <v>0</v>
      </c>
      <c r="L94" s="1">
        <f t="shared" ref="L94:P94" si="326">L92*2</f>
        <v>0</v>
      </c>
      <c r="M94" s="1">
        <f t="shared" si="326"/>
        <v>0</v>
      </c>
      <c r="N94" s="1">
        <f t="shared" si="326"/>
        <v>0</v>
      </c>
      <c r="O94" s="1">
        <f t="shared" si="326"/>
        <v>0</v>
      </c>
      <c r="P94" s="1">
        <f t="shared" si="326"/>
        <v>0</v>
      </c>
      <c r="Q94">
        <f t="shared" si="225"/>
        <v>240</v>
      </c>
      <c r="R94" s="1">
        <f t="shared" si="226"/>
        <v>0</v>
      </c>
      <c r="S94" s="1">
        <f t="shared" si="227"/>
        <v>0</v>
      </c>
    </row>
    <row r="95" spans="1:19">
      <c r="A95" t="str">
        <f t="shared" si="324"/>
        <v>Ring of Might</v>
      </c>
      <c r="B95">
        <v>3</v>
      </c>
      <c r="C95" s="1">
        <f>C92*3.1</f>
        <v>1736</v>
      </c>
      <c r="D95" s="1">
        <f t="shared" ref="D95:J95" si="327">D92*2.8</f>
        <v>0</v>
      </c>
      <c r="E95" s="1">
        <f t="shared" si="327"/>
        <v>16.799999999999997</v>
      </c>
      <c r="F95" s="1">
        <f t="shared" si="327"/>
        <v>0</v>
      </c>
      <c r="G95" s="1">
        <f t="shared" si="327"/>
        <v>0</v>
      </c>
      <c r="H95" s="1">
        <f t="shared" si="327"/>
        <v>0</v>
      </c>
      <c r="I95" s="1">
        <f t="shared" si="327"/>
        <v>0</v>
      </c>
      <c r="J95" s="1">
        <f t="shared" si="327"/>
        <v>0</v>
      </c>
      <c r="K95" s="1">
        <f>K92*2.8</f>
        <v>0</v>
      </c>
      <c r="L95" s="1">
        <f t="shared" ref="L95:P95" si="328">L92*2.8</f>
        <v>0</v>
      </c>
      <c r="M95" s="1">
        <f t="shared" si="328"/>
        <v>0</v>
      </c>
      <c r="N95" s="1">
        <f t="shared" si="328"/>
        <v>0</v>
      </c>
      <c r="O95" s="1">
        <f t="shared" si="328"/>
        <v>0</v>
      </c>
      <c r="P95" s="1">
        <f t="shared" si="328"/>
        <v>0</v>
      </c>
      <c r="Q95">
        <f t="shared" si="225"/>
        <v>335.99999999999994</v>
      </c>
      <c r="R95" s="1">
        <f t="shared" si="226"/>
        <v>0</v>
      </c>
      <c r="S95" s="1">
        <f t="shared" si="227"/>
        <v>0</v>
      </c>
    </row>
    <row r="96" spans="1:19">
      <c r="A96" t="str">
        <f t="shared" si="324"/>
        <v>Ring of Might</v>
      </c>
      <c r="B96">
        <v>4</v>
      </c>
      <c r="C96" s="1">
        <f>C92*4.45</f>
        <v>2492</v>
      </c>
      <c r="D96" s="1">
        <f t="shared" ref="D96:J96" si="329">D92*3.8</f>
        <v>0</v>
      </c>
      <c r="E96" s="1">
        <f t="shared" si="329"/>
        <v>22.799999999999997</v>
      </c>
      <c r="F96" s="1">
        <f t="shared" si="329"/>
        <v>0</v>
      </c>
      <c r="G96" s="1">
        <f t="shared" si="329"/>
        <v>0</v>
      </c>
      <c r="H96" s="1">
        <f t="shared" si="329"/>
        <v>0</v>
      </c>
      <c r="I96" s="1">
        <f t="shared" si="329"/>
        <v>0</v>
      </c>
      <c r="J96" s="1">
        <f t="shared" si="329"/>
        <v>0</v>
      </c>
      <c r="K96" s="1">
        <f>K92*3.8</f>
        <v>0</v>
      </c>
      <c r="L96" s="1">
        <f t="shared" ref="L96:P96" si="330">L92*3.8</f>
        <v>0</v>
      </c>
      <c r="M96" s="1">
        <f t="shared" si="330"/>
        <v>0</v>
      </c>
      <c r="N96" s="1">
        <f t="shared" si="330"/>
        <v>0</v>
      </c>
      <c r="O96" s="1">
        <f t="shared" si="330"/>
        <v>0</v>
      </c>
      <c r="P96" s="1">
        <f t="shared" si="330"/>
        <v>0</v>
      </c>
      <c r="Q96">
        <f t="shared" si="225"/>
        <v>455.99999999999994</v>
      </c>
      <c r="R96" s="1">
        <f t="shared" si="226"/>
        <v>0</v>
      </c>
      <c r="S96" s="1">
        <f t="shared" si="227"/>
        <v>0</v>
      </c>
    </row>
    <row r="97" spans="1:19">
      <c r="A97" t="str">
        <f t="shared" si="324"/>
        <v>Ring of Might</v>
      </c>
      <c r="B97">
        <v>5</v>
      </c>
      <c r="C97" s="1">
        <f>C92*6.25</f>
        <v>3500</v>
      </c>
      <c r="D97" s="1">
        <f t="shared" ref="D97:J97" si="331">D92*5</f>
        <v>0</v>
      </c>
      <c r="E97" s="1">
        <f t="shared" si="331"/>
        <v>30</v>
      </c>
      <c r="F97" s="1">
        <f t="shared" si="331"/>
        <v>0</v>
      </c>
      <c r="G97" s="1">
        <f t="shared" si="331"/>
        <v>0</v>
      </c>
      <c r="H97" s="1">
        <f t="shared" si="331"/>
        <v>0</v>
      </c>
      <c r="I97" s="1">
        <f t="shared" si="331"/>
        <v>0</v>
      </c>
      <c r="J97" s="1">
        <f t="shared" si="331"/>
        <v>0</v>
      </c>
      <c r="K97" s="1">
        <f>K92*5</f>
        <v>0</v>
      </c>
      <c r="L97" s="1">
        <f t="shared" ref="L97:P97" si="332">L92*5</f>
        <v>0</v>
      </c>
      <c r="M97" s="1">
        <f t="shared" si="332"/>
        <v>0</v>
      </c>
      <c r="N97" s="1">
        <f t="shared" si="332"/>
        <v>0</v>
      </c>
      <c r="O97" s="1">
        <f t="shared" si="332"/>
        <v>0</v>
      </c>
      <c r="P97" s="1">
        <f t="shared" si="332"/>
        <v>0</v>
      </c>
      <c r="Q97">
        <f t="shared" si="225"/>
        <v>600</v>
      </c>
      <c r="R97" s="1">
        <f t="shared" si="226"/>
        <v>0</v>
      </c>
      <c r="S97" s="1">
        <f t="shared" si="227"/>
        <v>0</v>
      </c>
    </row>
    <row r="98" spans="1:19">
      <c r="A98" t="s">
        <v>32</v>
      </c>
      <c r="B98">
        <v>0</v>
      </c>
      <c r="C98" s="1">
        <v>560</v>
      </c>
      <c r="D98" s="1">
        <v>0</v>
      </c>
      <c r="E98" s="1">
        <v>0</v>
      </c>
      <c r="F98" s="1">
        <v>0</v>
      </c>
      <c r="G98" s="1">
        <v>6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>
        <f t="shared" si="225"/>
        <v>0</v>
      </c>
      <c r="R98" s="1">
        <f t="shared" si="226"/>
        <v>90</v>
      </c>
      <c r="S98" s="1">
        <f t="shared" si="227"/>
        <v>0</v>
      </c>
    </row>
    <row r="99" spans="1:19">
      <c r="A99" t="str">
        <f>A98</f>
        <v>Ring of Wisdom</v>
      </c>
      <c r="B99">
        <v>1</v>
      </c>
      <c r="C99" s="1">
        <f>C98*1.425</f>
        <v>798</v>
      </c>
      <c r="D99" s="1">
        <f t="shared" ref="D99" si="333">D98*1.4</f>
        <v>0</v>
      </c>
      <c r="E99" s="1">
        <f t="shared" ref="E99" si="334">E98*1.4</f>
        <v>0</v>
      </c>
      <c r="F99" s="1">
        <f t="shared" ref="F99" si="335">F98*1.4</f>
        <v>0</v>
      </c>
      <c r="G99" s="1">
        <f t="shared" ref="G99" si="336">G98*1.4</f>
        <v>8.3999999999999986</v>
      </c>
      <c r="H99" s="1">
        <f t="shared" ref="H99" si="337">H98*1.4</f>
        <v>0</v>
      </c>
      <c r="I99" s="1">
        <f t="shared" ref="I99" si="338">I98*1.4</f>
        <v>0</v>
      </c>
      <c r="J99" s="1">
        <f t="shared" ref="J99" si="339">J98*1.4</f>
        <v>0</v>
      </c>
      <c r="K99" s="1">
        <f>K98*1.4</f>
        <v>0</v>
      </c>
      <c r="L99" s="1">
        <f t="shared" ref="L99" si="340">L98*1.4</f>
        <v>0</v>
      </c>
      <c r="M99" s="1">
        <f t="shared" ref="M99" si="341">M98*1.4</f>
        <v>0</v>
      </c>
      <c r="N99" s="1">
        <f t="shared" ref="N99" si="342">N98*1.4</f>
        <v>0</v>
      </c>
      <c r="O99" s="1">
        <f t="shared" ref="O99" si="343">O98*1.4</f>
        <v>0</v>
      </c>
      <c r="P99" s="1">
        <f t="shared" ref="P99" si="344">P98*1.4</f>
        <v>0</v>
      </c>
      <c r="Q99">
        <f t="shared" si="225"/>
        <v>0</v>
      </c>
      <c r="R99" s="1">
        <f t="shared" si="226"/>
        <v>125.99999999999997</v>
      </c>
      <c r="S99" s="1">
        <f t="shared" si="227"/>
        <v>0</v>
      </c>
    </row>
    <row r="100" spans="1:19">
      <c r="A100" t="str">
        <f t="shared" ref="A100:A103" si="345">A99</f>
        <v>Ring of Wisdom</v>
      </c>
      <c r="B100">
        <v>2</v>
      </c>
      <c r="C100" s="1">
        <f>C98*2.1</f>
        <v>1176</v>
      </c>
      <c r="D100" s="1">
        <f t="shared" ref="D100:J100" si="346">D98*2</f>
        <v>0</v>
      </c>
      <c r="E100" s="1">
        <f t="shared" si="346"/>
        <v>0</v>
      </c>
      <c r="F100" s="1">
        <f t="shared" si="346"/>
        <v>0</v>
      </c>
      <c r="G100" s="1">
        <f t="shared" si="346"/>
        <v>12</v>
      </c>
      <c r="H100" s="1">
        <f t="shared" si="346"/>
        <v>0</v>
      </c>
      <c r="I100" s="1">
        <f t="shared" si="346"/>
        <v>0</v>
      </c>
      <c r="J100" s="1">
        <f t="shared" si="346"/>
        <v>0</v>
      </c>
      <c r="K100" s="1">
        <f>K98*2</f>
        <v>0</v>
      </c>
      <c r="L100" s="1">
        <f t="shared" ref="L100:P100" si="347">L98*2</f>
        <v>0</v>
      </c>
      <c r="M100" s="1">
        <f t="shared" si="347"/>
        <v>0</v>
      </c>
      <c r="N100" s="1">
        <f t="shared" si="347"/>
        <v>0</v>
      </c>
      <c r="O100" s="1">
        <f t="shared" si="347"/>
        <v>0</v>
      </c>
      <c r="P100" s="1">
        <f t="shared" si="347"/>
        <v>0</v>
      </c>
      <c r="Q100">
        <f t="shared" si="225"/>
        <v>0</v>
      </c>
      <c r="R100" s="1">
        <f t="shared" si="226"/>
        <v>180</v>
      </c>
      <c r="S100" s="1">
        <f t="shared" si="227"/>
        <v>0</v>
      </c>
    </row>
    <row r="101" spans="1:19">
      <c r="A101" t="str">
        <f t="shared" si="345"/>
        <v>Ring of Wisdom</v>
      </c>
      <c r="B101">
        <v>3</v>
      </c>
      <c r="C101" s="1">
        <f>C98*3.1</f>
        <v>1736</v>
      </c>
      <c r="D101" s="1">
        <f t="shared" ref="D101:J101" si="348">D98*2.8</f>
        <v>0</v>
      </c>
      <c r="E101" s="1">
        <f t="shared" si="348"/>
        <v>0</v>
      </c>
      <c r="F101" s="1">
        <f t="shared" si="348"/>
        <v>0</v>
      </c>
      <c r="G101" s="1">
        <f t="shared" si="348"/>
        <v>16.799999999999997</v>
      </c>
      <c r="H101" s="1">
        <f t="shared" si="348"/>
        <v>0</v>
      </c>
      <c r="I101" s="1">
        <f t="shared" si="348"/>
        <v>0</v>
      </c>
      <c r="J101" s="1">
        <f t="shared" si="348"/>
        <v>0</v>
      </c>
      <c r="K101" s="1">
        <f>K98*2.8</f>
        <v>0</v>
      </c>
      <c r="L101" s="1">
        <f t="shared" ref="L101:P101" si="349">L98*2.8</f>
        <v>0</v>
      </c>
      <c r="M101" s="1">
        <f t="shared" si="349"/>
        <v>0</v>
      </c>
      <c r="N101" s="1">
        <f t="shared" si="349"/>
        <v>0</v>
      </c>
      <c r="O101" s="1">
        <f t="shared" si="349"/>
        <v>0</v>
      </c>
      <c r="P101" s="1">
        <f t="shared" si="349"/>
        <v>0</v>
      </c>
      <c r="Q101">
        <f t="shared" si="225"/>
        <v>0</v>
      </c>
      <c r="R101" s="1">
        <f t="shared" si="226"/>
        <v>251.99999999999994</v>
      </c>
      <c r="S101" s="1">
        <f t="shared" si="227"/>
        <v>0</v>
      </c>
    </row>
    <row r="102" spans="1:19">
      <c r="A102" t="str">
        <f t="shared" si="345"/>
        <v>Ring of Wisdom</v>
      </c>
      <c r="B102">
        <v>4</v>
      </c>
      <c r="C102" s="1">
        <f>C98*4.45</f>
        <v>2492</v>
      </c>
      <c r="D102" s="1">
        <f t="shared" ref="D102:J102" si="350">D98*3.8</f>
        <v>0</v>
      </c>
      <c r="E102" s="1">
        <f t="shared" si="350"/>
        <v>0</v>
      </c>
      <c r="F102" s="1">
        <f t="shared" si="350"/>
        <v>0</v>
      </c>
      <c r="G102" s="1">
        <f t="shared" si="350"/>
        <v>22.799999999999997</v>
      </c>
      <c r="H102" s="1">
        <f t="shared" si="350"/>
        <v>0</v>
      </c>
      <c r="I102" s="1">
        <f t="shared" si="350"/>
        <v>0</v>
      </c>
      <c r="J102" s="1">
        <f t="shared" si="350"/>
        <v>0</v>
      </c>
      <c r="K102" s="1">
        <f>K98*3.8</f>
        <v>0</v>
      </c>
      <c r="L102" s="1">
        <f t="shared" ref="L102:P102" si="351">L98*3.8</f>
        <v>0</v>
      </c>
      <c r="M102" s="1">
        <f t="shared" si="351"/>
        <v>0</v>
      </c>
      <c r="N102" s="1">
        <f t="shared" si="351"/>
        <v>0</v>
      </c>
      <c r="O102" s="1">
        <f t="shared" si="351"/>
        <v>0</v>
      </c>
      <c r="P102" s="1">
        <f t="shared" si="351"/>
        <v>0</v>
      </c>
      <c r="Q102">
        <f t="shared" si="225"/>
        <v>0</v>
      </c>
      <c r="R102" s="1">
        <f t="shared" si="226"/>
        <v>341.99999999999994</v>
      </c>
      <c r="S102" s="1">
        <f t="shared" si="227"/>
        <v>0</v>
      </c>
    </row>
    <row r="103" spans="1:19">
      <c r="A103" t="str">
        <f t="shared" si="345"/>
        <v>Ring of Wisdom</v>
      </c>
      <c r="B103">
        <v>5</v>
      </c>
      <c r="C103" s="1">
        <f>C98*6.25</f>
        <v>3500</v>
      </c>
      <c r="D103" s="1">
        <f t="shared" ref="D103:J103" si="352">D98*5</f>
        <v>0</v>
      </c>
      <c r="E103" s="1">
        <f t="shared" si="352"/>
        <v>0</v>
      </c>
      <c r="F103" s="1">
        <f t="shared" si="352"/>
        <v>0</v>
      </c>
      <c r="G103" s="1">
        <f t="shared" si="352"/>
        <v>30</v>
      </c>
      <c r="H103" s="1">
        <f t="shared" si="352"/>
        <v>0</v>
      </c>
      <c r="I103" s="1">
        <f t="shared" si="352"/>
        <v>0</v>
      </c>
      <c r="J103" s="1">
        <f t="shared" si="352"/>
        <v>0</v>
      </c>
      <c r="K103" s="1">
        <f>K98*5</f>
        <v>0</v>
      </c>
      <c r="L103" s="1">
        <f t="shared" ref="L103:P103" si="353">L98*5</f>
        <v>0</v>
      </c>
      <c r="M103" s="1">
        <f t="shared" si="353"/>
        <v>0</v>
      </c>
      <c r="N103" s="1">
        <f t="shared" si="353"/>
        <v>0</v>
      </c>
      <c r="O103" s="1">
        <f t="shared" si="353"/>
        <v>0</v>
      </c>
      <c r="P103" s="1">
        <f t="shared" si="353"/>
        <v>0</v>
      </c>
      <c r="Q103">
        <f t="shared" si="225"/>
        <v>0</v>
      </c>
      <c r="R103" s="1">
        <f t="shared" si="226"/>
        <v>450</v>
      </c>
      <c r="S103" s="1">
        <f t="shared" si="227"/>
        <v>0</v>
      </c>
    </row>
    <row r="104" spans="1:19">
      <c r="A104" t="s">
        <v>33</v>
      </c>
      <c r="B104">
        <v>0</v>
      </c>
      <c r="C104" s="1">
        <v>460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6</v>
      </c>
      <c r="M104" s="1">
        <v>0</v>
      </c>
      <c r="N104" s="1">
        <v>0</v>
      </c>
      <c r="O104" s="1">
        <v>5</v>
      </c>
      <c r="P104" s="1">
        <v>0</v>
      </c>
      <c r="Q104">
        <f t="shared" si="225"/>
        <v>0</v>
      </c>
      <c r="R104" s="1">
        <f t="shared" si="226"/>
        <v>0</v>
      </c>
      <c r="S104" s="1">
        <f t="shared" si="227"/>
        <v>0</v>
      </c>
    </row>
    <row r="105" spans="1:19">
      <c r="A105" t="str">
        <f>A104</f>
        <v>Robes of Resistance</v>
      </c>
      <c r="B105">
        <v>1</v>
      </c>
      <c r="C105" s="1">
        <f>C104*1.425</f>
        <v>655.5</v>
      </c>
      <c r="D105" s="1">
        <f t="shared" ref="D105" si="354">D104*1.4</f>
        <v>0</v>
      </c>
      <c r="E105" s="1">
        <f t="shared" ref="E105" si="355">E104*1.4</f>
        <v>0</v>
      </c>
      <c r="F105" s="1">
        <f t="shared" ref="F105" si="356">F104*1.4</f>
        <v>0</v>
      </c>
      <c r="G105" s="1">
        <f t="shared" ref="G105" si="357">G104*1.4</f>
        <v>0</v>
      </c>
      <c r="H105" s="1">
        <f t="shared" ref="H105" si="358">H104*1.4</f>
        <v>0</v>
      </c>
      <c r="I105" s="1">
        <f t="shared" ref="I105" si="359">I104*1.4</f>
        <v>0</v>
      </c>
      <c r="J105" s="1">
        <f t="shared" ref="J105" si="360">J104*1.4</f>
        <v>0</v>
      </c>
      <c r="K105" s="1">
        <f>K104*1.4</f>
        <v>0</v>
      </c>
      <c r="L105" s="1">
        <f t="shared" ref="L105" si="361">L104*1.4</f>
        <v>8.3999999999999986</v>
      </c>
      <c r="M105" s="1">
        <f t="shared" ref="M105" si="362">M104*1.4</f>
        <v>0</v>
      </c>
      <c r="N105" s="1">
        <f t="shared" ref="N105" si="363">N104*1.4</f>
        <v>0</v>
      </c>
      <c r="O105" s="1">
        <f t="shared" ref="O105" si="364">O104*1.4</f>
        <v>7</v>
      </c>
      <c r="P105" s="1">
        <f t="shared" ref="P105" si="365">P104*1.4</f>
        <v>0</v>
      </c>
      <c r="Q105">
        <f t="shared" si="225"/>
        <v>0</v>
      </c>
      <c r="R105" s="1">
        <f t="shared" si="226"/>
        <v>0</v>
      </c>
      <c r="S105" s="1">
        <f t="shared" si="227"/>
        <v>0</v>
      </c>
    </row>
    <row r="106" spans="1:19">
      <c r="A106" t="str">
        <f t="shared" ref="A106:A109" si="366">A105</f>
        <v>Robes of Resistance</v>
      </c>
      <c r="B106">
        <v>2</v>
      </c>
      <c r="C106" s="1">
        <f>C104*2.1</f>
        <v>966</v>
      </c>
      <c r="D106" s="1">
        <f t="shared" ref="D106:J106" si="367">D104*2</f>
        <v>0</v>
      </c>
      <c r="E106" s="1">
        <f t="shared" si="367"/>
        <v>0</v>
      </c>
      <c r="F106" s="1">
        <f t="shared" si="367"/>
        <v>0</v>
      </c>
      <c r="G106" s="1">
        <f t="shared" si="367"/>
        <v>0</v>
      </c>
      <c r="H106" s="1">
        <f t="shared" si="367"/>
        <v>0</v>
      </c>
      <c r="I106" s="1">
        <f t="shared" si="367"/>
        <v>0</v>
      </c>
      <c r="J106" s="1">
        <f t="shared" si="367"/>
        <v>0</v>
      </c>
      <c r="K106" s="1">
        <f>K104*2</f>
        <v>0</v>
      </c>
      <c r="L106" s="1">
        <f t="shared" ref="L106:P106" si="368">L104*2</f>
        <v>12</v>
      </c>
      <c r="M106" s="1">
        <f t="shared" si="368"/>
        <v>0</v>
      </c>
      <c r="N106" s="1">
        <f t="shared" si="368"/>
        <v>0</v>
      </c>
      <c r="O106" s="1">
        <f t="shared" si="368"/>
        <v>10</v>
      </c>
      <c r="P106" s="1">
        <f t="shared" si="368"/>
        <v>0</v>
      </c>
      <c r="Q106">
        <f t="shared" si="225"/>
        <v>0</v>
      </c>
      <c r="R106" s="1">
        <f t="shared" si="226"/>
        <v>0</v>
      </c>
      <c r="S106" s="1">
        <f t="shared" si="227"/>
        <v>0</v>
      </c>
    </row>
    <row r="107" spans="1:19">
      <c r="A107" t="str">
        <f t="shared" si="366"/>
        <v>Robes of Resistance</v>
      </c>
      <c r="B107">
        <v>3</v>
      </c>
      <c r="C107" s="1">
        <f>C104*3.1</f>
        <v>1426</v>
      </c>
      <c r="D107" s="1">
        <f t="shared" ref="D107:J107" si="369">D104*2.8</f>
        <v>0</v>
      </c>
      <c r="E107" s="1">
        <f t="shared" si="369"/>
        <v>0</v>
      </c>
      <c r="F107" s="1">
        <f t="shared" si="369"/>
        <v>0</v>
      </c>
      <c r="G107" s="1">
        <f t="shared" si="369"/>
        <v>0</v>
      </c>
      <c r="H107" s="1">
        <f t="shared" si="369"/>
        <v>0</v>
      </c>
      <c r="I107" s="1">
        <f t="shared" si="369"/>
        <v>0</v>
      </c>
      <c r="J107" s="1">
        <f t="shared" si="369"/>
        <v>0</v>
      </c>
      <c r="K107" s="1">
        <f>K104*2.8</f>
        <v>0</v>
      </c>
      <c r="L107" s="1">
        <f t="shared" ref="L107:P107" si="370">L104*2.8</f>
        <v>16.799999999999997</v>
      </c>
      <c r="M107" s="1">
        <f t="shared" si="370"/>
        <v>0</v>
      </c>
      <c r="N107" s="1">
        <f t="shared" si="370"/>
        <v>0</v>
      </c>
      <c r="O107" s="1">
        <f t="shared" si="370"/>
        <v>14</v>
      </c>
      <c r="P107" s="1">
        <f t="shared" si="370"/>
        <v>0</v>
      </c>
      <c r="Q107">
        <f t="shared" si="225"/>
        <v>0</v>
      </c>
      <c r="R107" s="1">
        <f t="shared" si="226"/>
        <v>0</v>
      </c>
      <c r="S107" s="1">
        <f t="shared" si="227"/>
        <v>0</v>
      </c>
    </row>
    <row r="108" spans="1:19">
      <c r="A108" t="str">
        <f t="shared" si="366"/>
        <v>Robes of Resistance</v>
      </c>
      <c r="B108">
        <v>4</v>
      </c>
      <c r="C108" s="1">
        <f>C104*4.45</f>
        <v>2047</v>
      </c>
      <c r="D108" s="1">
        <f t="shared" ref="D108:J108" si="371">D104*3.8</f>
        <v>0</v>
      </c>
      <c r="E108" s="1">
        <f t="shared" si="371"/>
        <v>0</v>
      </c>
      <c r="F108" s="1">
        <f t="shared" si="371"/>
        <v>0</v>
      </c>
      <c r="G108" s="1">
        <f t="shared" si="371"/>
        <v>0</v>
      </c>
      <c r="H108" s="1">
        <f t="shared" si="371"/>
        <v>0</v>
      </c>
      <c r="I108" s="1">
        <f t="shared" si="371"/>
        <v>0</v>
      </c>
      <c r="J108" s="1">
        <f t="shared" si="371"/>
        <v>0</v>
      </c>
      <c r="K108" s="1">
        <f>K104*3.8</f>
        <v>0</v>
      </c>
      <c r="L108" s="1">
        <f t="shared" ref="L108:P108" si="372">L104*3.8</f>
        <v>22.799999999999997</v>
      </c>
      <c r="M108" s="1">
        <f t="shared" si="372"/>
        <v>0</v>
      </c>
      <c r="N108" s="1">
        <f t="shared" si="372"/>
        <v>0</v>
      </c>
      <c r="O108" s="1">
        <f t="shared" si="372"/>
        <v>19</v>
      </c>
      <c r="P108" s="1">
        <f t="shared" si="372"/>
        <v>0</v>
      </c>
      <c r="Q108">
        <f t="shared" si="225"/>
        <v>0</v>
      </c>
      <c r="R108" s="1">
        <f t="shared" si="226"/>
        <v>0</v>
      </c>
      <c r="S108" s="1">
        <f t="shared" si="227"/>
        <v>0</v>
      </c>
    </row>
    <row r="109" spans="1:19">
      <c r="A109" t="str">
        <f t="shared" si="366"/>
        <v>Robes of Resistance</v>
      </c>
      <c r="B109">
        <v>5</v>
      </c>
      <c r="C109" s="1">
        <f>C104*6.25</f>
        <v>2875</v>
      </c>
      <c r="D109" s="1">
        <f t="shared" ref="D109:J109" si="373">D104*5</f>
        <v>0</v>
      </c>
      <c r="E109" s="1">
        <f t="shared" si="373"/>
        <v>0</v>
      </c>
      <c r="F109" s="1">
        <f t="shared" si="373"/>
        <v>0</v>
      </c>
      <c r="G109" s="1">
        <f t="shared" si="373"/>
        <v>0</v>
      </c>
      <c r="H109" s="1">
        <f t="shared" si="373"/>
        <v>0</v>
      </c>
      <c r="I109" s="1">
        <f t="shared" si="373"/>
        <v>0</v>
      </c>
      <c r="J109" s="1">
        <f t="shared" si="373"/>
        <v>0</v>
      </c>
      <c r="K109" s="1">
        <f>K104*5</f>
        <v>0</v>
      </c>
      <c r="L109" s="1">
        <f t="shared" ref="L109:P109" si="374">L104*5</f>
        <v>30</v>
      </c>
      <c r="M109" s="1">
        <f t="shared" si="374"/>
        <v>0</v>
      </c>
      <c r="N109" s="1">
        <f t="shared" si="374"/>
        <v>0</v>
      </c>
      <c r="O109" s="1">
        <f t="shared" si="374"/>
        <v>25</v>
      </c>
      <c r="P109" s="1">
        <f t="shared" si="374"/>
        <v>0</v>
      </c>
      <c r="Q109">
        <f t="shared" si="225"/>
        <v>0</v>
      </c>
      <c r="R109" s="1">
        <f t="shared" si="226"/>
        <v>0</v>
      </c>
      <c r="S109" s="1">
        <f t="shared" si="227"/>
        <v>0</v>
      </c>
    </row>
    <row r="110" spans="1:19">
      <c r="A110" t="s">
        <v>34</v>
      </c>
      <c r="B110">
        <v>0</v>
      </c>
      <c r="C110" s="1">
        <v>520</v>
      </c>
      <c r="D110" s="1">
        <v>0</v>
      </c>
      <c r="E110" s="1">
        <v>0</v>
      </c>
      <c r="F110" s="1">
        <v>8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>
        <f t="shared" si="225"/>
        <v>0</v>
      </c>
      <c r="R110" s="1">
        <f t="shared" si="226"/>
        <v>0</v>
      </c>
      <c r="S110" s="1">
        <f t="shared" si="227"/>
        <v>8</v>
      </c>
    </row>
    <row r="111" spans="1:19">
      <c r="A111" t="str">
        <f>A110</f>
        <v>Rogue Gloves</v>
      </c>
      <c r="B111">
        <v>1</v>
      </c>
      <c r="C111" s="1">
        <f>C110*1.425</f>
        <v>741</v>
      </c>
      <c r="D111" s="1">
        <f t="shared" ref="D111" si="375">D110*1.4</f>
        <v>0</v>
      </c>
      <c r="E111" s="1">
        <f t="shared" ref="E111" si="376">E110*1.4</f>
        <v>0</v>
      </c>
      <c r="F111" s="1">
        <f t="shared" ref="F111" si="377">F110*1.4</f>
        <v>11.2</v>
      </c>
      <c r="G111" s="1">
        <f t="shared" ref="G111" si="378">G110*1.4</f>
        <v>0</v>
      </c>
      <c r="H111" s="1">
        <f t="shared" ref="H111" si="379">H110*1.4</f>
        <v>0</v>
      </c>
      <c r="I111" s="1">
        <f t="shared" ref="I111" si="380">I110*1.4</f>
        <v>0</v>
      </c>
      <c r="J111" s="1">
        <f t="shared" ref="J111" si="381">J110*1.4</f>
        <v>0</v>
      </c>
      <c r="K111" s="1">
        <f>K110*1.4</f>
        <v>0</v>
      </c>
      <c r="L111" s="1">
        <f t="shared" ref="L111" si="382">L110*1.4</f>
        <v>0</v>
      </c>
      <c r="M111" s="1">
        <f t="shared" ref="M111" si="383">M110*1.4</f>
        <v>0</v>
      </c>
      <c r="N111" s="1">
        <f t="shared" ref="N111" si="384">N110*1.4</f>
        <v>0</v>
      </c>
      <c r="O111" s="1">
        <f t="shared" ref="O111" si="385">O110*1.4</f>
        <v>0</v>
      </c>
      <c r="P111" s="1">
        <f t="shared" ref="P111" si="386">P110*1.4</f>
        <v>0</v>
      </c>
      <c r="Q111">
        <f t="shared" si="225"/>
        <v>0</v>
      </c>
      <c r="R111" s="1">
        <f t="shared" si="226"/>
        <v>0</v>
      </c>
      <c r="S111" s="1">
        <f t="shared" si="227"/>
        <v>11.2</v>
      </c>
    </row>
    <row r="112" spans="1:19">
      <c r="A112" t="str">
        <f t="shared" ref="A112:A115" si="387">A111</f>
        <v>Rogue Gloves</v>
      </c>
      <c r="B112">
        <v>2</v>
      </c>
      <c r="C112" s="1">
        <f>C110*2.1</f>
        <v>1092</v>
      </c>
      <c r="D112" s="1">
        <f t="shared" ref="D112:J112" si="388">D110*2</f>
        <v>0</v>
      </c>
      <c r="E112" s="1">
        <f t="shared" si="388"/>
        <v>0</v>
      </c>
      <c r="F112" s="1">
        <f t="shared" si="388"/>
        <v>16</v>
      </c>
      <c r="G112" s="1">
        <f t="shared" si="388"/>
        <v>0</v>
      </c>
      <c r="H112" s="1">
        <f t="shared" si="388"/>
        <v>0</v>
      </c>
      <c r="I112" s="1">
        <f t="shared" si="388"/>
        <v>0</v>
      </c>
      <c r="J112" s="1">
        <f t="shared" si="388"/>
        <v>0</v>
      </c>
      <c r="K112" s="1">
        <f>K110*2</f>
        <v>0</v>
      </c>
      <c r="L112" s="1">
        <f t="shared" ref="L112:P112" si="389">L110*2</f>
        <v>0</v>
      </c>
      <c r="M112" s="1">
        <f t="shared" si="389"/>
        <v>0</v>
      </c>
      <c r="N112" s="1">
        <f t="shared" si="389"/>
        <v>0</v>
      </c>
      <c r="O112" s="1">
        <f t="shared" si="389"/>
        <v>0</v>
      </c>
      <c r="P112" s="1">
        <f t="shared" si="389"/>
        <v>0</v>
      </c>
      <c r="Q112">
        <f t="shared" si="225"/>
        <v>0</v>
      </c>
      <c r="R112" s="1">
        <f t="shared" si="226"/>
        <v>0</v>
      </c>
      <c r="S112" s="1">
        <f t="shared" si="227"/>
        <v>16</v>
      </c>
    </row>
    <row r="113" spans="1:19">
      <c r="A113" t="str">
        <f t="shared" si="387"/>
        <v>Rogue Gloves</v>
      </c>
      <c r="B113">
        <v>3</v>
      </c>
      <c r="C113" s="1">
        <f>C110*3.1</f>
        <v>1612</v>
      </c>
      <c r="D113" s="1">
        <f t="shared" ref="D113:J113" si="390">D110*2.8</f>
        <v>0</v>
      </c>
      <c r="E113" s="1">
        <f t="shared" si="390"/>
        <v>0</v>
      </c>
      <c r="F113" s="1">
        <f t="shared" si="390"/>
        <v>22.4</v>
      </c>
      <c r="G113" s="1">
        <f t="shared" si="390"/>
        <v>0</v>
      </c>
      <c r="H113" s="1">
        <f t="shared" si="390"/>
        <v>0</v>
      </c>
      <c r="I113" s="1">
        <f t="shared" si="390"/>
        <v>0</v>
      </c>
      <c r="J113" s="1">
        <f t="shared" si="390"/>
        <v>0</v>
      </c>
      <c r="K113" s="1">
        <f>K110*2.8</f>
        <v>0</v>
      </c>
      <c r="L113" s="1">
        <f t="shared" ref="L113:P113" si="391">L110*2.8</f>
        <v>0</v>
      </c>
      <c r="M113" s="1">
        <f t="shared" si="391"/>
        <v>0</v>
      </c>
      <c r="N113" s="1">
        <f t="shared" si="391"/>
        <v>0</v>
      </c>
      <c r="O113" s="1">
        <f t="shared" si="391"/>
        <v>0</v>
      </c>
      <c r="P113" s="1">
        <f t="shared" si="391"/>
        <v>0</v>
      </c>
      <c r="Q113">
        <f t="shared" si="225"/>
        <v>0</v>
      </c>
      <c r="R113" s="1">
        <f t="shared" si="226"/>
        <v>0</v>
      </c>
      <c r="S113" s="1">
        <f t="shared" si="227"/>
        <v>22.4</v>
      </c>
    </row>
    <row r="114" spans="1:19">
      <c r="A114" t="str">
        <f t="shared" si="387"/>
        <v>Rogue Gloves</v>
      </c>
      <c r="B114">
        <v>4</v>
      </c>
      <c r="C114" s="1">
        <f>C110*4.45</f>
        <v>2314</v>
      </c>
      <c r="D114" s="1">
        <f t="shared" ref="D114:J114" si="392">D110*3.8</f>
        <v>0</v>
      </c>
      <c r="E114" s="1">
        <f t="shared" si="392"/>
        <v>0</v>
      </c>
      <c r="F114" s="1">
        <f t="shared" si="392"/>
        <v>30.4</v>
      </c>
      <c r="G114" s="1">
        <f t="shared" si="392"/>
        <v>0</v>
      </c>
      <c r="H114" s="1">
        <f t="shared" si="392"/>
        <v>0</v>
      </c>
      <c r="I114" s="1">
        <f t="shared" si="392"/>
        <v>0</v>
      </c>
      <c r="J114" s="1">
        <f t="shared" si="392"/>
        <v>0</v>
      </c>
      <c r="K114" s="1">
        <f>K110*3.8</f>
        <v>0</v>
      </c>
      <c r="L114" s="1">
        <f t="shared" ref="L114:P114" si="393">L110*3.8</f>
        <v>0</v>
      </c>
      <c r="M114" s="1">
        <f t="shared" si="393"/>
        <v>0</v>
      </c>
      <c r="N114" s="1">
        <f t="shared" si="393"/>
        <v>0</v>
      </c>
      <c r="O114" s="1">
        <f t="shared" si="393"/>
        <v>0</v>
      </c>
      <c r="P114" s="1">
        <f t="shared" si="393"/>
        <v>0</v>
      </c>
      <c r="Q114">
        <f t="shared" si="225"/>
        <v>0</v>
      </c>
      <c r="R114" s="1">
        <f t="shared" si="226"/>
        <v>0</v>
      </c>
      <c r="S114" s="1">
        <f t="shared" si="227"/>
        <v>30.4</v>
      </c>
    </row>
    <row r="115" spans="1:19">
      <c r="A115" t="str">
        <f t="shared" si="387"/>
        <v>Rogue Gloves</v>
      </c>
      <c r="B115">
        <v>5</v>
      </c>
      <c r="C115" s="1">
        <f>C110*6.25</f>
        <v>3250</v>
      </c>
      <c r="D115" s="1">
        <f t="shared" ref="D115:J115" si="394">D110*5</f>
        <v>0</v>
      </c>
      <c r="E115" s="1">
        <f t="shared" si="394"/>
        <v>0</v>
      </c>
      <c r="F115" s="1">
        <f t="shared" si="394"/>
        <v>40</v>
      </c>
      <c r="G115" s="1">
        <f t="shared" si="394"/>
        <v>0</v>
      </c>
      <c r="H115" s="1">
        <f t="shared" si="394"/>
        <v>0</v>
      </c>
      <c r="I115" s="1">
        <f t="shared" si="394"/>
        <v>0</v>
      </c>
      <c r="J115" s="1">
        <f t="shared" si="394"/>
        <v>0</v>
      </c>
      <c r="K115" s="1">
        <f>K110*5</f>
        <v>0</v>
      </c>
      <c r="L115" s="1">
        <f t="shared" ref="L115:P115" si="395">L110*5</f>
        <v>0</v>
      </c>
      <c r="M115" s="1">
        <f t="shared" si="395"/>
        <v>0</v>
      </c>
      <c r="N115" s="1">
        <f t="shared" si="395"/>
        <v>0</v>
      </c>
      <c r="O115" s="1">
        <f t="shared" si="395"/>
        <v>0</v>
      </c>
      <c r="P115" s="1">
        <f t="shared" si="395"/>
        <v>0</v>
      </c>
      <c r="Q115">
        <f t="shared" si="225"/>
        <v>0</v>
      </c>
      <c r="R115" s="1">
        <f t="shared" si="226"/>
        <v>0</v>
      </c>
      <c r="S115" s="1">
        <f t="shared" si="227"/>
        <v>40</v>
      </c>
    </row>
    <row r="116" spans="1:19">
      <c r="A116" t="s">
        <v>35</v>
      </c>
      <c r="B116">
        <v>0</v>
      </c>
      <c r="C116" s="1">
        <v>420</v>
      </c>
      <c r="D116" s="1">
        <v>0</v>
      </c>
      <c r="E116" s="1">
        <v>0</v>
      </c>
      <c r="F116" s="1">
        <v>0</v>
      </c>
      <c r="G116" s="1">
        <v>7</v>
      </c>
      <c r="H116" s="1">
        <v>0</v>
      </c>
      <c r="I116" s="1">
        <v>0</v>
      </c>
      <c r="J116" s="1">
        <v>0</v>
      </c>
      <c r="K116" s="1">
        <v>0</v>
      </c>
      <c r="L116" s="1">
        <v>3</v>
      </c>
      <c r="M116" s="1">
        <v>0</v>
      </c>
      <c r="N116" s="1">
        <v>0</v>
      </c>
      <c r="O116" s="1">
        <v>0</v>
      </c>
      <c r="P116" s="1">
        <v>0</v>
      </c>
      <c r="Q116">
        <f t="shared" si="225"/>
        <v>0</v>
      </c>
      <c r="R116" s="1">
        <f t="shared" si="226"/>
        <v>105</v>
      </c>
      <c r="S116" s="1">
        <f t="shared" si="227"/>
        <v>0</v>
      </c>
    </row>
    <row r="117" spans="1:19">
      <c r="A117" t="str">
        <f>A116</f>
        <v>Sorcerer's Robes</v>
      </c>
      <c r="B117">
        <v>1</v>
      </c>
      <c r="C117" s="1">
        <f>C116*1.425</f>
        <v>598.5</v>
      </c>
      <c r="D117" s="1">
        <f t="shared" ref="D117" si="396">D116*1.4</f>
        <v>0</v>
      </c>
      <c r="E117" s="1">
        <f t="shared" ref="E117" si="397">E116*1.4</f>
        <v>0</v>
      </c>
      <c r="F117" s="1">
        <f t="shared" ref="F117" si="398">F116*1.4</f>
        <v>0</v>
      </c>
      <c r="G117" s="1">
        <f t="shared" ref="G117" si="399">G116*1.4</f>
        <v>9.7999999999999989</v>
      </c>
      <c r="H117" s="1">
        <f t="shared" ref="H117" si="400">H116*1.4</f>
        <v>0</v>
      </c>
      <c r="I117" s="1">
        <f t="shared" ref="I117" si="401">I116*1.4</f>
        <v>0</v>
      </c>
      <c r="J117" s="1">
        <f t="shared" ref="J117" si="402">J116*1.4</f>
        <v>0</v>
      </c>
      <c r="K117" s="1">
        <f>K116*1.4</f>
        <v>0</v>
      </c>
      <c r="L117" s="1">
        <f>L116*1.4</f>
        <v>4.1999999999999993</v>
      </c>
      <c r="M117" s="1">
        <f t="shared" ref="M117" si="403">M116*1.4</f>
        <v>0</v>
      </c>
      <c r="N117" s="1">
        <f t="shared" ref="N117" si="404">N116*1.4</f>
        <v>0</v>
      </c>
      <c r="O117" s="1">
        <f t="shared" ref="O117" si="405">O116*1.4</f>
        <v>0</v>
      </c>
      <c r="P117" s="1">
        <f t="shared" ref="P117" si="406">P116*1.4</f>
        <v>0</v>
      </c>
      <c r="Q117">
        <f t="shared" si="225"/>
        <v>0</v>
      </c>
      <c r="R117" s="1">
        <f t="shared" si="226"/>
        <v>146.99999999999997</v>
      </c>
      <c r="S117" s="1">
        <f t="shared" si="227"/>
        <v>0</v>
      </c>
    </row>
    <row r="118" spans="1:19">
      <c r="A118" t="str">
        <f t="shared" ref="A118:A121" si="407">A117</f>
        <v>Sorcerer's Robes</v>
      </c>
      <c r="B118">
        <v>2</v>
      </c>
      <c r="C118" s="1">
        <f>C116*2.1</f>
        <v>882</v>
      </c>
      <c r="D118" s="1">
        <f t="shared" ref="D118:J118" si="408">D116*2</f>
        <v>0</v>
      </c>
      <c r="E118" s="1">
        <f t="shared" si="408"/>
        <v>0</v>
      </c>
      <c r="F118" s="1">
        <f t="shared" si="408"/>
        <v>0</v>
      </c>
      <c r="G118" s="1">
        <f t="shared" si="408"/>
        <v>14</v>
      </c>
      <c r="H118" s="1">
        <f t="shared" si="408"/>
        <v>0</v>
      </c>
      <c r="I118" s="1">
        <f t="shared" si="408"/>
        <v>0</v>
      </c>
      <c r="J118" s="1">
        <f t="shared" si="408"/>
        <v>0</v>
      </c>
      <c r="K118" s="1">
        <f>K116*2</f>
        <v>0</v>
      </c>
      <c r="L118" s="1">
        <f t="shared" ref="L118:P118" si="409">L116*2</f>
        <v>6</v>
      </c>
      <c r="M118" s="1">
        <f t="shared" si="409"/>
        <v>0</v>
      </c>
      <c r="N118" s="1">
        <f t="shared" si="409"/>
        <v>0</v>
      </c>
      <c r="O118" s="1">
        <f t="shared" si="409"/>
        <v>0</v>
      </c>
      <c r="P118" s="1">
        <f t="shared" si="409"/>
        <v>0</v>
      </c>
      <c r="Q118">
        <f t="shared" si="225"/>
        <v>0</v>
      </c>
      <c r="R118" s="1">
        <f t="shared" si="226"/>
        <v>210</v>
      </c>
      <c r="S118" s="1">
        <f t="shared" si="227"/>
        <v>0</v>
      </c>
    </row>
    <row r="119" spans="1:19">
      <c r="A119" t="str">
        <f t="shared" si="407"/>
        <v>Sorcerer's Robes</v>
      </c>
      <c r="B119">
        <v>3</v>
      </c>
      <c r="C119" s="1">
        <f>C116*3.1</f>
        <v>1302</v>
      </c>
      <c r="D119" s="1">
        <f t="shared" ref="D119:J119" si="410">D116*2.8</f>
        <v>0</v>
      </c>
      <c r="E119" s="1">
        <f t="shared" si="410"/>
        <v>0</v>
      </c>
      <c r="F119" s="1">
        <f t="shared" si="410"/>
        <v>0</v>
      </c>
      <c r="G119" s="1">
        <f t="shared" si="410"/>
        <v>19.599999999999998</v>
      </c>
      <c r="H119" s="1">
        <f t="shared" si="410"/>
        <v>0</v>
      </c>
      <c r="I119" s="1">
        <f t="shared" si="410"/>
        <v>0</v>
      </c>
      <c r="J119" s="1">
        <f t="shared" si="410"/>
        <v>0</v>
      </c>
      <c r="K119" s="1">
        <f>K116*2.8</f>
        <v>0</v>
      </c>
      <c r="L119" s="1">
        <f t="shared" ref="L119:P119" si="411">L116*2.8</f>
        <v>8.3999999999999986</v>
      </c>
      <c r="M119" s="1">
        <f t="shared" si="411"/>
        <v>0</v>
      </c>
      <c r="N119" s="1">
        <f t="shared" si="411"/>
        <v>0</v>
      </c>
      <c r="O119" s="1">
        <f t="shared" si="411"/>
        <v>0</v>
      </c>
      <c r="P119" s="1">
        <f t="shared" si="411"/>
        <v>0</v>
      </c>
      <c r="Q119">
        <f t="shared" si="225"/>
        <v>0</v>
      </c>
      <c r="R119" s="1">
        <f t="shared" si="226"/>
        <v>293.99999999999994</v>
      </c>
      <c r="S119" s="1">
        <f t="shared" si="227"/>
        <v>0</v>
      </c>
    </row>
    <row r="120" spans="1:19">
      <c r="A120" t="str">
        <f t="shared" si="407"/>
        <v>Sorcerer's Robes</v>
      </c>
      <c r="B120">
        <v>4</v>
      </c>
      <c r="C120" s="1">
        <f>C116*4.45</f>
        <v>1869</v>
      </c>
      <c r="D120" s="1">
        <f t="shared" ref="D120:J120" si="412">D116*3.8</f>
        <v>0</v>
      </c>
      <c r="E120" s="1">
        <f t="shared" si="412"/>
        <v>0</v>
      </c>
      <c r="F120" s="1">
        <f t="shared" si="412"/>
        <v>0</v>
      </c>
      <c r="G120" s="1">
        <f t="shared" si="412"/>
        <v>26.599999999999998</v>
      </c>
      <c r="H120" s="1">
        <f t="shared" si="412"/>
        <v>0</v>
      </c>
      <c r="I120" s="1">
        <f t="shared" si="412"/>
        <v>0</v>
      </c>
      <c r="J120" s="1">
        <f t="shared" si="412"/>
        <v>0</v>
      </c>
      <c r="K120" s="1">
        <f>K116*3.8</f>
        <v>0</v>
      </c>
      <c r="L120" s="1">
        <f t="shared" ref="L120:P120" si="413">L116*3.8</f>
        <v>11.399999999999999</v>
      </c>
      <c r="M120" s="1">
        <f t="shared" si="413"/>
        <v>0</v>
      </c>
      <c r="N120" s="1">
        <f t="shared" si="413"/>
        <v>0</v>
      </c>
      <c r="O120" s="1">
        <f t="shared" si="413"/>
        <v>0</v>
      </c>
      <c r="P120" s="1">
        <f t="shared" si="413"/>
        <v>0</v>
      </c>
      <c r="Q120">
        <f t="shared" si="225"/>
        <v>0</v>
      </c>
      <c r="R120" s="1">
        <f t="shared" si="226"/>
        <v>398.99999999999994</v>
      </c>
      <c r="S120" s="1">
        <f t="shared" si="227"/>
        <v>0</v>
      </c>
    </row>
    <row r="121" spans="1:19">
      <c r="A121" t="str">
        <f t="shared" si="407"/>
        <v>Sorcerer's Robes</v>
      </c>
      <c r="B121">
        <v>5</v>
      </c>
      <c r="C121" s="1">
        <f>C116*6.25</f>
        <v>2625</v>
      </c>
      <c r="D121" s="1">
        <f t="shared" ref="D121:J121" si="414">D116*5</f>
        <v>0</v>
      </c>
      <c r="E121" s="1">
        <f t="shared" si="414"/>
        <v>0</v>
      </c>
      <c r="F121" s="1">
        <f t="shared" si="414"/>
        <v>0</v>
      </c>
      <c r="G121" s="1">
        <f t="shared" si="414"/>
        <v>35</v>
      </c>
      <c r="H121" s="1">
        <f t="shared" si="414"/>
        <v>0</v>
      </c>
      <c r="I121" s="1">
        <f t="shared" si="414"/>
        <v>0</v>
      </c>
      <c r="J121" s="1">
        <f t="shared" si="414"/>
        <v>0</v>
      </c>
      <c r="K121" s="1">
        <f>K116*5</f>
        <v>0</v>
      </c>
      <c r="L121" s="1">
        <f t="shared" ref="L121:P121" si="415">L116*5</f>
        <v>15</v>
      </c>
      <c r="M121" s="1">
        <f t="shared" si="415"/>
        <v>0</v>
      </c>
      <c r="N121" s="1">
        <f t="shared" si="415"/>
        <v>0</v>
      </c>
      <c r="O121" s="1">
        <f t="shared" si="415"/>
        <v>0</v>
      </c>
      <c r="P121" s="1">
        <f t="shared" si="415"/>
        <v>0</v>
      </c>
      <c r="Q121">
        <f t="shared" si="225"/>
        <v>0</v>
      </c>
      <c r="R121" s="1">
        <f t="shared" si="226"/>
        <v>525</v>
      </c>
      <c r="S121" s="1">
        <f t="shared" si="227"/>
        <v>0</v>
      </c>
    </row>
    <row r="122" spans="1:19">
      <c r="A122" t="s">
        <v>36</v>
      </c>
      <c r="B122">
        <v>0</v>
      </c>
      <c r="C122" s="1">
        <v>600</v>
      </c>
      <c r="D122" s="1">
        <v>0</v>
      </c>
      <c r="E122" s="1">
        <v>2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3</v>
      </c>
      <c r="M122" s="1">
        <v>4</v>
      </c>
      <c r="N122" s="1">
        <v>0</v>
      </c>
      <c r="O122" s="1">
        <v>0</v>
      </c>
      <c r="P122" s="1">
        <v>0</v>
      </c>
      <c r="Q122">
        <f t="shared" si="225"/>
        <v>40</v>
      </c>
      <c r="R122" s="1">
        <f t="shared" si="226"/>
        <v>0</v>
      </c>
      <c r="S122" s="1">
        <f t="shared" si="227"/>
        <v>0</v>
      </c>
    </row>
    <row r="123" spans="1:19">
      <c r="A123" t="str">
        <f>A122</f>
        <v>Warrior's Ring</v>
      </c>
      <c r="B123">
        <v>1</v>
      </c>
      <c r="C123" s="1">
        <f>C122*1.425</f>
        <v>855</v>
      </c>
      <c r="D123" s="1">
        <f t="shared" ref="D123" si="416">D122*1.4</f>
        <v>0</v>
      </c>
      <c r="E123" s="1">
        <f t="shared" ref="E123" si="417">E122*1.4</f>
        <v>2.8</v>
      </c>
      <c r="F123" s="1">
        <f t="shared" ref="F123" si="418">F122*1.4</f>
        <v>0</v>
      </c>
      <c r="G123" s="1">
        <f t="shared" ref="G123" si="419">G122*1.4</f>
        <v>0</v>
      </c>
      <c r="H123" s="1">
        <f t="shared" ref="H123" si="420">H122*1.4</f>
        <v>0</v>
      </c>
      <c r="I123" s="1">
        <f t="shared" ref="I123" si="421">I122*1.4</f>
        <v>0</v>
      </c>
      <c r="J123" s="1">
        <f t="shared" ref="J123" si="422">J122*1.4</f>
        <v>0</v>
      </c>
      <c r="K123" s="1">
        <f>K122*1.4</f>
        <v>0</v>
      </c>
      <c r="L123" s="1">
        <f t="shared" ref="L123" si="423">L122*1.4</f>
        <v>4.1999999999999993</v>
      </c>
      <c r="M123" s="1">
        <f t="shared" ref="M123" si="424">M122*1.4</f>
        <v>5.6</v>
      </c>
      <c r="N123" s="1">
        <f t="shared" ref="N123" si="425">N122*1.4</f>
        <v>0</v>
      </c>
      <c r="O123" s="1">
        <f t="shared" ref="O123" si="426">O122*1.4</f>
        <v>0</v>
      </c>
      <c r="P123" s="1">
        <f t="shared" ref="P123" si="427">P122*1.4</f>
        <v>0</v>
      </c>
      <c r="Q123">
        <f t="shared" si="225"/>
        <v>56</v>
      </c>
      <c r="R123" s="1">
        <f t="shared" si="226"/>
        <v>0</v>
      </c>
      <c r="S123" s="1">
        <f t="shared" si="227"/>
        <v>0</v>
      </c>
    </row>
    <row r="124" spans="1:19">
      <c r="A124" t="str">
        <f t="shared" ref="A124:A127" si="428">A123</f>
        <v>Warrior's Ring</v>
      </c>
      <c r="B124">
        <v>2</v>
      </c>
      <c r="C124" s="1">
        <f>C122*2.1</f>
        <v>1260</v>
      </c>
      <c r="D124" s="1">
        <f t="shared" ref="D124:J124" si="429">D122*2</f>
        <v>0</v>
      </c>
      <c r="E124" s="1">
        <f t="shared" si="429"/>
        <v>4</v>
      </c>
      <c r="F124" s="1">
        <f t="shared" si="429"/>
        <v>0</v>
      </c>
      <c r="G124" s="1">
        <f t="shared" si="429"/>
        <v>0</v>
      </c>
      <c r="H124" s="1">
        <f t="shared" si="429"/>
        <v>0</v>
      </c>
      <c r="I124" s="1">
        <f t="shared" si="429"/>
        <v>0</v>
      </c>
      <c r="J124" s="1">
        <f t="shared" si="429"/>
        <v>0</v>
      </c>
      <c r="K124" s="1">
        <f>K122*2</f>
        <v>0</v>
      </c>
      <c r="L124" s="1">
        <f t="shared" ref="L124:P124" si="430">L122*2</f>
        <v>6</v>
      </c>
      <c r="M124" s="1">
        <f t="shared" si="430"/>
        <v>8</v>
      </c>
      <c r="N124" s="1">
        <f t="shared" si="430"/>
        <v>0</v>
      </c>
      <c r="O124" s="1">
        <f t="shared" si="430"/>
        <v>0</v>
      </c>
      <c r="P124" s="1">
        <f t="shared" si="430"/>
        <v>0</v>
      </c>
      <c r="Q124">
        <f t="shared" si="225"/>
        <v>80</v>
      </c>
      <c r="R124" s="1">
        <f t="shared" si="226"/>
        <v>0</v>
      </c>
      <c r="S124" s="1">
        <f t="shared" si="227"/>
        <v>0</v>
      </c>
    </row>
    <row r="125" spans="1:19">
      <c r="A125" t="str">
        <f t="shared" si="428"/>
        <v>Warrior's Ring</v>
      </c>
      <c r="B125">
        <v>3</v>
      </c>
      <c r="C125" s="1">
        <f>C122*3.1</f>
        <v>1860</v>
      </c>
      <c r="D125" s="1">
        <f t="shared" ref="D125:J125" si="431">D122*2.8</f>
        <v>0</v>
      </c>
      <c r="E125" s="1">
        <f t="shared" si="431"/>
        <v>5.6</v>
      </c>
      <c r="F125" s="1">
        <f t="shared" si="431"/>
        <v>0</v>
      </c>
      <c r="G125" s="1">
        <f t="shared" si="431"/>
        <v>0</v>
      </c>
      <c r="H125" s="1">
        <f t="shared" si="431"/>
        <v>0</v>
      </c>
      <c r="I125" s="1">
        <f t="shared" si="431"/>
        <v>0</v>
      </c>
      <c r="J125" s="1">
        <f t="shared" si="431"/>
        <v>0</v>
      </c>
      <c r="K125" s="1">
        <f>K122*2.8</f>
        <v>0</v>
      </c>
      <c r="L125" s="1">
        <f t="shared" ref="L125:P125" si="432">L122*2.8</f>
        <v>8.3999999999999986</v>
      </c>
      <c r="M125" s="1">
        <f t="shared" si="432"/>
        <v>11.2</v>
      </c>
      <c r="N125" s="1">
        <f t="shared" si="432"/>
        <v>0</v>
      </c>
      <c r="O125" s="1">
        <f t="shared" si="432"/>
        <v>0</v>
      </c>
      <c r="P125" s="1">
        <f t="shared" si="432"/>
        <v>0</v>
      </c>
      <c r="Q125">
        <f t="shared" si="225"/>
        <v>112</v>
      </c>
      <c r="R125" s="1">
        <f t="shared" si="226"/>
        <v>0</v>
      </c>
      <c r="S125" s="1">
        <f t="shared" si="227"/>
        <v>0</v>
      </c>
    </row>
    <row r="126" spans="1:19">
      <c r="A126" t="str">
        <f t="shared" si="428"/>
        <v>Warrior's Ring</v>
      </c>
      <c r="B126">
        <v>4</v>
      </c>
      <c r="C126" s="1">
        <f>C122*4.45</f>
        <v>2670</v>
      </c>
      <c r="D126" s="1">
        <f t="shared" ref="D126:J126" si="433">D122*3.8</f>
        <v>0</v>
      </c>
      <c r="E126" s="1">
        <f t="shared" si="433"/>
        <v>7.6</v>
      </c>
      <c r="F126" s="1">
        <f t="shared" si="433"/>
        <v>0</v>
      </c>
      <c r="G126" s="1">
        <f t="shared" si="433"/>
        <v>0</v>
      </c>
      <c r="H126" s="1">
        <f t="shared" si="433"/>
        <v>0</v>
      </c>
      <c r="I126" s="1">
        <f t="shared" si="433"/>
        <v>0</v>
      </c>
      <c r="J126" s="1">
        <f t="shared" si="433"/>
        <v>0</v>
      </c>
      <c r="K126" s="1">
        <f>K122*3.8</f>
        <v>0</v>
      </c>
      <c r="L126" s="1">
        <f t="shared" ref="L126:P126" si="434">L122*3.8</f>
        <v>11.399999999999999</v>
      </c>
      <c r="M126" s="1">
        <f t="shared" si="434"/>
        <v>15.2</v>
      </c>
      <c r="N126" s="1">
        <f t="shared" si="434"/>
        <v>0</v>
      </c>
      <c r="O126" s="1">
        <f t="shared" si="434"/>
        <v>0</v>
      </c>
      <c r="P126" s="1">
        <f t="shared" si="434"/>
        <v>0</v>
      </c>
      <c r="Q126">
        <f t="shared" si="225"/>
        <v>152</v>
      </c>
      <c r="R126" s="1">
        <f t="shared" si="226"/>
        <v>0</v>
      </c>
      <c r="S126" s="1">
        <f t="shared" si="227"/>
        <v>0</v>
      </c>
    </row>
    <row r="127" spans="1:19">
      <c r="A127" t="str">
        <f t="shared" si="428"/>
        <v>Warrior's Ring</v>
      </c>
      <c r="B127">
        <v>5</v>
      </c>
      <c r="C127" s="1">
        <f>C122*6.25</f>
        <v>3750</v>
      </c>
      <c r="D127" s="1">
        <f t="shared" ref="D127:J127" si="435">D122*5</f>
        <v>0</v>
      </c>
      <c r="E127" s="1">
        <f t="shared" si="435"/>
        <v>10</v>
      </c>
      <c r="F127" s="1">
        <f t="shared" si="435"/>
        <v>0</v>
      </c>
      <c r="G127" s="1">
        <f t="shared" si="435"/>
        <v>0</v>
      </c>
      <c r="H127" s="1">
        <f t="shared" si="435"/>
        <v>0</v>
      </c>
      <c r="I127" s="1">
        <f t="shared" si="435"/>
        <v>0</v>
      </c>
      <c r="J127" s="1">
        <f t="shared" si="435"/>
        <v>0</v>
      </c>
      <c r="K127" s="1">
        <f>K122*5</f>
        <v>0</v>
      </c>
      <c r="L127" s="1">
        <f t="shared" ref="L127:P127" si="436">L122*5</f>
        <v>15</v>
      </c>
      <c r="M127" s="1">
        <f t="shared" si="436"/>
        <v>20</v>
      </c>
      <c r="N127" s="1">
        <f t="shared" si="436"/>
        <v>0</v>
      </c>
      <c r="O127" s="1">
        <f t="shared" si="436"/>
        <v>0</v>
      </c>
      <c r="P127" s="1">
        <f t="shared" si="436"/>
        <v>0</v>
      </c>
      <c r="Q127">
        <f t="shared" si="225"/>
        <v>200</v>
      </c>
      <c r="R127" s="1">
        <f t="shared" si="226"/>
        <v>0</v>
      </c>
      <c r="S127" s="1">
        <f t="shared" si="227"/>
        <v>0</v>
      </c>
    </row>
    <row r="128" spans="1:19">
      <c r="A128" t="s">
        <v>37</v>
      </c>
      <c r="B128">
        <v>0</v>
      </c>
      <c r="C128" s="1">
        <v>1600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60</v>
      </c>
      <c r="L128" s="1">
        <v>0</v>
      </c>
      <c r="M128" s="1">
        <v>8</v>
      </c>
      <c r="N128" s="1">
        <v>0</v>
      </c>
      <c r="O128" s="1">
        <v>0</v>
      </c>
      <c r="P128" s="1">
        <v>0</v>
      </c>
      <c r="Q128">
        <f t="shared" si="225"/>
        <v>0</v>
      </c>
      <c r="R128" s="1">
        <f t="shared" si="226"/>
        <v>0</v>
      </c>
      <c r="S128" s="1">
        <f t="shared" si="227"/>
        <v>0</v>
      </c>
    </row>
    <row r="129" spans="1:19">
      <c r="A129" t="str">
        <f>A128</f>
        <v>Black Dragon's Heart</v>
      </c>
      <c r="B129">
        <v>1</v>
      </c>
      <c r="C129" s="1">
        <f>C128*1.45</f>
        <v>2320</v>
      </c>
      <c r="D129" s="1">
        <f t="shared" ref="D129" si="437">D128*1.4</f>
        <v>0</v>
      </c>
      <c r="E129" s="1">
        <f t="shared" ref="E129" si="438">E128*1.4</f>
        <v>0</v>
      </c>
      <c r="F129" s="1">
        <f t="shared" ref="F129" si="439">F128*1.4</f>
        <v>0</v>
      </c>
      <c r="G129" s="1">
        <f t="shared" ref="G129" si="440">G128*1.4</f>
        <v>0</v>
      </c>
      <c r="H129" s="1">
        <f t="shared" ref="H129" si="441">H128*1.4</f>
        <v>0</v>
      </c>
      <c r="I129" s="1">
        <f t="shared" ref="I129" si="442">I128*1.4</f>
        <v>0</v>
      </c>
      <c r="J129" s="1">
        <f t="shared" ref="J129" si="443">J128*1.4</f>
        <v>0</v>
      </c>
      <c r="K129" s="1">
        <f>K128*1.4</f>
        <v>84</v>
      </c>
      <c r="L129" s="1">
        <f t="shared" ref="L129" si="444">L128*1.4</f>
        <v>0</v>
      </c>
      <c r="M129" s="1">
        <f t="shared" ref="M129" si="445">M128*1.4</f>
        <v>11.2</v>
      </c>
      <c r="N129" s="1">
        <f t="shared" ref="N129" si="446">N128*1.4</f>
        <v>0</v>
      </c>
      <c r="O129" s="1">
        <f t="shared" ref="O129" si="447">O128*1.4</f>
        <v>0</v>
      </c>
      <c r="P129" s="1">
        <f t="shared" ref="P129" si="448">P128*1.4</f>
        <v>0</v>
      </c>
      <c r="Q129">
        <f t="shared" si="225"/>
        <v>0</v>
      </c>
      <c r="R129" s="1">
        <f t="shared" si="226"/>
        <v>0</v>
      </c>
      <c r="S129" s="1">
        <f t="shared" si="227"/>
        <v>0</v>
      </c>
    </row>
    <row r="130" spans="1:19">
      <c r="A130" t="str">
        <f t="shared" ref="A130:A133" si="449">A129</f>
        <v>Black Dragon's Heart</v>
      </c>
      <c r="B130">
        <v>2</v>
      </c>
      <c r="C130" s="1">
        <f>C128*2.15</f>
        <v>3440</v>
      </c>
      <c r="D130" s="1">
        <f t="shared" ref="D130:J130" si="450">D128*2</f>
        <v>0</v>
      </c>
      <c r="E130" s="1">
        <f t="shared" si="450"/>
        <v>0</v>
      </c>
      <c r="F130" s="1">
        <f t="shared" si="450"/>
        <v>0</v>
      </c>
      <c r="G130" s="1">
        <f t="shared" si="450"/>
        <v>0</v>
      </c>
      <c r="H130" s="1">
        <f t="shared" si="450"/>
        <v>0</v>
      </c>
      <c r="I130" s="1">
        <f t="shared" si="450"/>
        <v>0</v>
      </c>
      <c r="J130" s="1">
        <f t="shared" si="450"/>
        <v>0</v>
      </c>
      <c r="K130" s="1">
        <f>K128*2</f>
        <v>120</v>
      </c>
      <c r="L130" s="1">
        <f t="shared" ref="L130:P130" si="451">L128*2</f>
        <v>0</v>
      </c>
      <c r="M130" s="1">
        <f t="shared" si="451"/>
        <v>16</v>
      </c>
      <c r="N130" s="1">
        <f t="shared" si="451"/>
        <v>0</v>
      </c>
      <c r="O130" s="1">
        <f t="shared" si="451"/>
        <v>0</v>
      </c>
      <c r="P130" s="1">
        <f t="shared" si="451"/>
        <v>0</v>
      </c>
      <c r="Q130">
        <f t="shared" si="225"/>
        <v>0</v>
      </c>
      <c r="R130" s="1">
        <f t="shared" si="226"/>
        <v>0</v>
      </c>
      <c r="S130" s="1">
        <f t="shared" si="227"/>
        <v>0</v>
      </c>
    </row>
    <row r="131" spans="1:19">
      <c r="A131" t="str">
        <f t="shared" si="449"/>
        <v>Black Dragon's Heart</v>
      </c>
      <c r="B131">
        <v>3</v>
      </c>
      <c r="C131" s="1">
        <f>C128*3.2</f>
        <v>5120</v>
      </c>
      <c r="D131" s="1">
        <f t="shared" ref="D131:J131" si="452">D128*2.8</f>
        <v>0</v>
      </c>
      <c r="E131" s="1">
        <f t="shared" si="452"/>
        <v>0</v>
      </c>
      <c r="F131" s="1">
        <f t="shared" si="452"/>
        <v>0</v>
      </c>
      <c r="G131" s="1">
        <f t="shared" si="452"/>
        <v>0</v>
      </c>
      <c r="H131" s="1">
        <f t="shared" si="452"/>
        <v>0</v>
      </c>
      <c r="I131" s="1">
        <f t="shared" si="452"/>
        <v>0</v>
      </c>
      <c r="J131" s="1">
        <f t="shared" si="452"/>
        <v>0</v>
      </c>
      <c r="K131" s="1">
        <f>K128*2.8</f>
        <v>168</v>
      </c>
      <c r="L131" s="1">
        <f t="shared" ref="L131:P131" si="453">L128*2.8</f>
        <v>0</v>
      </c>
      <c r="M131" s="1">
        <f t="shared" si="453"/>
        <v>22.4</v>
      </c>
      <c r="N131" s="1">
        <f t="shared" si="453"/>
        <v>0</v>
      </c>
      <c r="O131" s="1">
        <f t="shared" si="453"/>
        <v>0</v>
      </c>
      <c r="P131" s="1">
        <f t="shared" si="453"/>
        <v>0</v>
      </c>
      <c r="Q131">
        <f t="shared" ref="Q131:Q175" si="454">H131+20*E131</f>
        <v>0</v>
      </c>
      <c r="R131" s="1">
        <f t="shared" ref="R131:R175" si="455">J131+15*G131</f>
        <v>0</v>
      </c>
      <c r="S131" s="1">
        <f t="shared" ref="S131:S175" si="456">N131+F131</f>
        <v>0</v>
      </c>
    </row>
    <row r="132" spans="1:19">
      <c r="A132" t="str">
        <f t="shared" si="449"/>
        <v>Black Dragon's Heart</v>
      </c>
      <c r="B132">
        <v>4</v>
      </c>
      <c r="C132" s="1">
        <f>C128*4.65</f>
        <v>7440.0000000000009</v>
      </c>
      <c r="D132" s="1">
        <f t="shared" ref="D132:J132" si="457">D128*3.8</f>
        <v>0</v>
      </c>
      <c r="E132" s="1">
        <f t="shared" si="457"/>
        <v>0</v>
      </c>
      <c r="F132" s="1">
        <f t="shared" si="457"/>
        <v>0</v>
      </c>
      <c r="G132" s="1">
        <f t="shared" si="457"/>
        <v>0</v>
      </c>
      <c r="H132" s="1">
        <f t="shared" si="457"/>
        <v>0</v>
      </c>
      <c r="I132" s="1">
        <f t="shared" si="457"/>
        <v>0</v>
      </c>
      <c r="J132" s="1">
        <f t="shared" si="457"/>
        <v>0</v>
      </c>
      <c r="K132" s="1">
        <f>K128*3.8</f>
        <v>228</v>
      </c>
      <c r="L132" s="1">
        <f t="shared" ref="L132:P132" si="458">L128*3.8</f>
        <v>0</v>
      </c>
      <c r="M132" s="1">
        <f t="shared" si="458"/>
        <v>30.4</v>
      </c>
      <c r="N132" s="1">
        <f t="shared" si="458"/>
        <v>0</v>
      </c>
      <c r="O132" s="1">
        <f t="shared" si="458"/>
        <v>0</v>
      </c>
      <c r="P132" s="1">
        <f t="shared" si="458"/>
        <v>0</v>
      </c>
      <c r="Q132">
        <f t="shared" si="454"/>
        <v>0</v>
      </c>
      <c r="R132" s="1">
        <f t="shared" si="455"/>
        <v>0</v>
      </c>
      <c r="S132" s="1">
        <f t="shared" si="456"/>
        <v>0</v>
      </c>
    </row>
    <row r="133" spans="1:19">
      <c r="A133" t="str">
        <f t="shared" si="449"/>
        <v>Black Dragon's Heart</v>
      </c>
      <c r="B133">
        <v>5</v>
      </c>
      <c r="C133" s="1">
        <f>C128*6.5</f>
        <v>10400</v>
      </c>
      <c r="D133" s="1">
        <f t="shared" ref="D133:J133" si="459">D128*5</f>
        <v>0</v>
      </c>
      <c r="E133" s="1">
        <f t="shared" si="459"/>
        <v>0</v>
      </c>
      <c r="F133" s="1">
        <f t="shared" si="459"/>
        <v>0</v>
      </c>
      <c r="G133" s="1">
        <f t="shared" si="459"/>
        <v>0</v>
      </c>
      <c r="H133" s="1">
        <f t="shared" si="459"/>
        <v>0</v>
      </c>
      <c r="I133" s="1">
        <f t="shared" si="459"/>
        <v>0</v>
      </c>
      <c r="J133" s="1">
        <f t="shared" si="459"/>
        <v>0</v>
      </c>
      <c r="K133" s="1">
        <f>K128*5</f>
        <v>300</v>
      </c>
      <c r="L133" s="1">
        <f t="shared" ref="L133:P133" si="460">L128*5</f>
        <v>0</v>
      </c>
      <c r="M133" s="1">
        <f t="shared" si="460"/>
        <v>40</v>
      </c>
      <c r="N133" s="1">
        <f t="shared" si="460"/>
        <v>0</v>
      </c>
      <c r="O133" s="1">
        <f t="shared" si="460"/>
        <v>0</v>
      </c>
      <c r="P133" s="1">
        <f t="shared" si="460"/>
        <v>0</v>
      </c>
      <c r="Q133">
        <f t="shared" si="454"/>
        <v>0</v>
      </c>
      <c r="R133" s="1">
        <f t="shared" si="455"/>
        <v>0</v>
      </c>
      <c r="S133" s="1">
        <f t="shared" si="456"/>
        <v>0</v>
      </c>
    </row>
    <row r="134" spans="1:19">
      <c r="A134" t="s">
        <v>38</v>
      </c>
      <c r="B134">
        <v>0</v>
      </c>
      <c r="C134" s="1">
        <v>1400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300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7</v>
      </c>
      <c r="Q134">
        <f t="shared" si="454"/>
        <v>0</v>
      </c>
      <c r="R134" s="1">
        <f t="shared" si="455"/>
        <v>300</v>
      </c>
      <c r="S134" s="1">
        <f t="shared" si="456"/>
        <v>0</v>
      </c>
    </row>
    <row r="135" spans="1:19">
      <c r="A135" t="str">
        <f>A134</f>
        <v>Crystal Staff</v>
      </c>
      <c r="B135">
        <v>1</v>
      </c>
      <c r="C135" s="1">
        <f>C134*1.45</f>
        <v>2030</v>
      </c>
      <c r="D135" s="1">
        <f t="shared" ref="D135" si="461">D134*1.4</f>
        <v>0</v>
      </c>
      <c r="E135" s="1">
        <f t="shared" ref="E135" si="462">E134*1.4</f>
        <v>0</v>
      </c>
      <c r="F135" s="1">
        <f t="shared" ref="F135" si="463">F134*1.4</f>
        <v>0</v>
      </c>
      <c r="G135" s="1">
        <f t="shared" ref="G135" si="464">G134*1.4</f>
        <v>0</v>
      </c>
      <c r="H135" s="1">
        <f t="shared" ref="H135" si="465">H134*1.4</f>
        <v>0</v>
      </c>
      <c r="I135" s="1">
        <f t="shared" ref="I135" si="466">I134*1.4</f>
        <v>0</v>
      </c>
      <c r="J135" s="1">
        <f t="shared" ref="J135" si="467">J134*1.4</f>
        <v>420</v>
      </c>
      <c r="K135" s="1">
        <f>K134*1.4</f>
        <v>0</v>
      </c>
      <c r="L135" s="1">
        <f t="shared" ref="L135" si="468">L134*1.4</f>
        <v>0</v>
      </c>
      <c r="M135" s="1">
        <f t="shared" ref="M135" si="469">M134*1.4</f>
        <v>0</v>
      </c>
      <c r="N135" s="1">
        <f t="shared" ref="N135" si="470">N134*1.4</f>
        <v>0</v>
      </c>
      <c r="O135" s="1">
        <f t="shared" ref="O135" si="471">O134*1.4</f>
        <v>0</v>
      </c>
      <c r="P135" s="1">
        <f t="shared" ref="P135" si="472">P134*1.4</f>
        <v>9.7999999999999989</v>
      </c>
      <c r="Q135">
        <f t="shared" si="454"/>
        <v>0</v>
      </c>
      <c r="R135" s="1">
        <f t="shared" si="455"/>
        <v>420</v>
      </c>
      <c r="S135" s="1">
        <f t="shared" si="456"/>
        <v>0</v>
      </c>
    </row>
    <row r="136" spans="1:19">
      <c r="A136" t="str">
        <f t="shared" ref="A136:A139" si="473">A135</f>
        <v>Crystal Staff</v>
      </c>
      <c r="B136">
        <v>2</v>
      </c>
      <c r="C136" s="1">
        <f>C134*2.15</f>
        <v>3010</v>
      </c>
      <c r="D136" s="1">
        <f t="shared" ref="D136:J136" si="474">D134*2</f>
        <v>0</v>
      </c>
      <c r="E136" s="1">
        <f t="shared" si="474"/>
        <v>0</v>
      </c>
      <c r="F136" s="1">
        <f t="shared" si="474"/>
        <v>0</v>
      </c>
      <c r="G136" s="1">
        <f t="shared" si="474"/>
        <v>0</v>
      </c>
      <c r="H136" s="1">
        <f t="shared" si="474"/>
        <v>0</v>
      </c>
      <c r="I136" s="1">
        <f t="shared" si="474"/>
        <v>0</v>
      </c>
      <c r="J136" s="1">
        <f t="shared" si="474"/>
        <v>600</v>
      </c>
      <c r="K136" s="1">
        <f>K134*2</f>
        <v>0</v>
      </c>
      <c r="L136" s="1">
        <f t="shared" ref="L136:P136" si="475">L134*2</f>
        <v>0</v>
      </c>
      <c r="M136" s="1">
        <f t="shared" si="475"/>
        <v>0</v>
      </c>
      <c r="N136" s="1">
        <f t="shared" si="475"/>
        <v>0</v>
      </c>
      <c r="O136" s="1">
        <f t="shared" si="475"/>
        <v>0</v>
      </c>
      <c r="P136" s="1">
        <f t="shared" si="475"/>
        <v>14</v>
      </c>
      <c r="Q136">
        <f t="shared" si="454"/>
        <v>0</v>
      </c>
      <c r="R136" s="1">
        <f t="shared" si="455"/>
        <v>600</v>
      </c>
      <c r="S136" s="1">
        <f t="shared" si="456"/>
        <v>0</v>
      </c>
    </row>
    <row r="137" spans="1:19">
      <c r="A137" t="str">
        <f t="shared" si="473"/>
        <v>Crystal Staff</v>
      </c>
      <c r="B137">
        <v>3</v>
      </c>
      <c r="C137" s="1">
        <f>C134*3.2</f>
        <v>4480</v>
      </c>
      <c r="D137" s="1">
        <f t="shared" ref="D137:J137" si="476">D134*2.8</f>
        <v>0</v>
      </c>
      <c r="E137" s="1">
        <f t="shared" si="476"/>
        <v>0</v>
      </c>
      <c r="F137" s="1">
        <f t="shared" si="476"/>
        <v>0</v>
      </c>
      <c r="G137" s="1">
        <f t="shared" si="476"/>
        <v>0</v>
      </c>
      <c r="H137" s="1">
        <f t="shared" si="476"/>
        <v>0</v>
      </c>
      <c r="I137" s="1">
        <f t="shared" si="476"/>
        <v>0</v>
      </c>
      <c r="J137" s="1">
        <f t="shared" si="476"/>
        <v>840</v>
      </c>
      <c r="K137" s="1">
        <f>K134*2.8</f>
        <v>0</v>
      </c>
      <c r="L137" s="1">
        <f t="shared" ref="L137:P137" si="477">L134*2.8</f>
        <v>0</v>
      </c>
      <c r="M137" s="1">
        <f t="shared" si="477"/>
        <v>0</v>
      </c>
      <c r="N137" s="1">
        <f t="shared" si="477"/>
        <v>0</v>
      </c>
      <c r="O137" s="1">
        <f t="shared" si="477"/>
        <v>0</v>
      </c>
      <c r="P137" s="1">
        <f t="shared" si="477"/>
        <v>19.599999999999998</v>
      </c>
      <c r="Q137">
        <f t="shared" si="454"/>
        <v>0</v>
      </c>
      <c r="R137" s="1">
        <f t="shared" si="455"/>
        <v>840</v>
      </c>
      <c r="S137" s="1">
        <f t="shared" si="456"/>
        <v>0</v>
      </c>
    </row>
    <row r="138" spans="1:19">
      <c r="A138" t="str">
        <f t="shared" si="473"/>
        <v>Crystal Staff</v>
      </c>
      <c r="B138">
        <v>4</v>
      </c>
      <c r="C138" s="1">
        <f>C134*4.65</f>
        <v>6510.0000000000009</v>
      </c>
      <c r="D138" s="1">
        <f t="shared" ref="D138:J138" si="478">D134*3.8</f>
        <v>0</v>
      </c>
      <c r="E138" s="1">
        <f t="shared" si="478"/>
        <v>0</v>
      </c>
      <c r="F138" s="1">
        <f t="shared" si="478"/>
        <v>0</v>
      </c>
      <c r="G138" s="1">
        <f t="shared" si="478"/>
        <v>0</v>
      </c>
      <c r="H138" s="1">
        <f t="shared" si="478"/>
        <v>0</v>
      </c>
      <c r="I138" s="1">
        <f t="shared" si="478"/>
        <v>0</v>
      </c>
      <c r="J138" s="1">
        <f t="shared" si="478"/>
        <v>1140</v>
      </c>
      <c r="K138" s="1">
        <f>K134*3.8</f>
        <v>0</v>
      </c>
      <c r="L138" s="1">
        <f t="shared" ref="L138:P138" si="479">L134*3.8</f>
        <v>0</v>
      </c>
      <c r="M138" s="1">
        <f t="shared" si="479"/>
        <v>0</v>
      </c>
      <c r="N138" s="1">
        <f t="shared" si="479"/>
        <v>0</v>
      </c>
      <c r="O138" s="1">
        <f t="shared" si="479"/>
        <v>0</v>
      </c>
      <c r="P138" s="1">
        <f t="shared" si="479"/>
        <v>26.599999999999998</v>
      </c>
      <c r="Q138">
        <f t="shared" si="454"/>
        <v>0</v>
      </c>
      <c r="R138" s="1">
        <f t="shared" si="455"/>
        <v>1140</v>
      </c>
      <c r="S138" s="1">
        <f t="shared" si="456"/>
        <v>0</v>
      </c>
    </row>
    <row r="139" spans="1:19">
      <c r="A139" t="str">
        <f t="shared" si="473"/>
        <v>Crystal Staff</v>
      </c>
      <c r="B139">
        <v>5</v>
      </c>
      <c r="C139" s="1">
        <f>C134*6.5</f>
        <v>9100</v>
      </c>
      <c r="D139" s="1">
        <f t="shared" ref="D139:J139" si="480">D134*5</f>
        <v>0</v>
      </c>
      <c r="E139" s="1">
        <f t="shared" si="480"/>
        <v>0</v>
      </c>
      <c r="F139" s="1">
        <f t="shared" si="480"/>
        <v>0</v>
      </c>
      <c r="G139" s="1">
        <f t="shared" si="480"/>
        <v>0</v>
      </c>
      <c r="H139" s="1">
        <f t="shared" si="480"/>
        <v>0</v>
      </c>
      <c r="I139" s="1">
        <f t="shared" si="480"/>
        <v>0</v>
      </c>
      <c r="J139" s="1">
        <f t="shared" si="480"/>
        <v>1500</v>
      </c>
      <c r="K139" s="1">
        <f>K134*5</f>
        <v>0</v>
      </c>
      <c r="L139" s="1">
        <f t="shared" ref="L139:P139" si="481">L134*5</f>
        <v>0</v>
      </c>
      <c r="M139" s="1">
        <f t="shared" si="481"/>
        <v>0</v>
      </c>
      <c r="N139" s="1">
        <f t="shared" si="481"/>
        <v>0</v>
      </c>
      <c r="O139" s="1">
        <f t="shared" si="481"/>
        <v>0</v>
      </c>
      <c r="P139" s="1">
        <f t="shared" si="481"/>
        <v>35</v>
      </c>
      <c r="Q139">
        <f t="shared" si="454"/>
        <v>0</v>
      </c>
      <c r="R139" s="1">
        <f t="shared" si="455"/>
        <v>1500</v>
      </c>
      <c r="S139" s="1">
        <f t="shared" si="456"/>
        <v>0</v>
      </c>
    </row>
    <row r="140" spans="1:19">
      <c r="A140" t="s">
        <v>39</v>
      </c>
      <c r="B140">
        <v>0</v>
      </c>
      <c r="C140" s="1">
        <v>1300</v>
      </c>
      <c r="D140" s="1">
        <v>0</v>
      </c>
      <c r="E140" s="1">
        <v>8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>
        <f t="shared" si="454"/>
        <v>160</v>
      </c>
      <c r="R140" s="1">
        <f t="shared" si="455"/>
        <v>0</v>
      </c>
      <c r="S140" s="1">
        <f t="shared" si="456"/>
        <v>0</v>
      </c>
    </row>
    <row r="141" spans="1:19">
      <c r="A141" t="str">
        <f>A140</f>
        <v>Demon's Horn</v>
      </c>
      <c r="B141">
        <v>1</v>
      </c>
      <c r="C141" s="1">
        <f>C140*1.45</f>
        <v>1885</v>
      </c>
      <c r="D141" s="1">
        <f t="shared" ref="D141" si="482">D140*1.4</f>
        <v>0</v>
      </c>
      <c r="E141" s="1">
        <f t="shared" ref="E141" si="483">E140*1.4</f>
        <v>11.2</v>
      </c>
      <c r="F141" s="1">
        <f t="shared" ref="F141" si="484">F140*1.4</f>
        <v>0</v>
      </c>
      <c r="G141" s="1">
        <f t="shared" ref="G141" si="485">G140*1.4</f>
        <v>0</v>
      </c>
      <c r="H141" s="1">
        <f t="shared" ref="H141" si="486">H140*1.4</f>
        <v>0</v>
      </c>
      <c r="I141" s="1">
        <f t="shared" ref="I141" si="487">I140*1.4</f>
        <v>0</v>
      </c>
      <c r="J141" s="1">
        <f t="shared" ref="J141" si="488">J140*1.4</f>
        <v>0</v>
      </c>
      <c r="K141" s="1">
        <f>K140*1.4</f>
        <v>0</v>
      </c>
      <c r="L141" s="1">
        <f t="shared" ref="L141" si="489">L140*1.4</f>
        <v>0</v>
      </c>
      <c r="M141" s="1">
        <f t="shared" ref="M141" si="490">M140*1.4</f>
        <v>0</v>
      </c>
      <c r="N141" s="1">
        <f t="shared" ref="N141" si="491">N140*1.4</f>
        <v>0</v>
      </c>
      <c r="O141" s="1">
        <f t="shared" ref="O141" si="492">O140*1.4</f>
        <v>0</v>
      </c>
      <c r="P141" s="1">
        <f t="shared" ref="P141" si="493">P140*1.4</f>
        <v>0</v>
      </c>
      <c r="Q141">
        <f t="shared" si="454"/>
        <v>224</v>
      </c>
      <c r="R141" s="1">
        <f t="shared" si="455"/>
        <v>0</v>
      </c>
      <c r="S141" s="1">
        <f t="shared" si="456"/>
        <v>0</v>
      </c>
    </row>
    <row r="142" spans="1:19">
      <c r="A142" t="str">
        <f t="shared" ref="A142:A145" si="494">A141</f>
        <v>Demon's Horn</v>
      </c>
      <c r="B142">
        <v>2</v>
      </c>
      <c r="C142" s="1">
        <f>C140*2.15</f>
        <v>2795</v>
      </c>
      <c r="D142" s="1">
        <f t="shared" ref="D142:J142" si="495">D140*2</f>
        <v>0</v>
      </c>
      <c r="E142" s="1">
        <f t="shared" si="495"/>
        <v>16</v>
      </c>
      <c r="F142" s="1">
        <f t="shared" si="495"/>
        <v>0</v>
      </c>
      <c r="G142" s="1">
        <f t="shared" si="495"/>
        <v>0</v>
      </c>
      <c r="H142" s="1">
        <f t="shared" si="495"/>
        <v>0</v>
      </c>
      <c r="I142" s="1">
        <f t="shared" si="495"/>
        <v>0</v>
      </c>
      <c r="J142" s="1">
        <f t="shared" si="495"/>
        <v>0</v>
      </c>
      <c r="K142" s="1">
        <f>K140*2</f>
        <v>0</v>
      </c>
      <c r="L142" s="1">
        <f t="shared" ref="L142:P142" si="496">L140*2</f>
        <v>0</v>
      </c>
      <c r="M142" s="1">
        <f t="shared" si="496"/>
        <v>0</v>
      </c>
      <c r="N142" s="1">
        <f t="shared" si="496"/>
        <v>0</v>
      </c>
      <c r="O142" s="1">
        <f t="shared" si="496"/>
        <v>0</v>
      </c>
      <c r="P142" s="1">
        <f t="shared" si="496"/>
        <v>0</v>
      </c>
      <c r="Q142">
        <f t="shared" si="454"/>
        <v>320</v>
      </c>
      <c r="R142" s="1">
        <f t="shared" si="455"/>
        <v>0</v>
      </c>
      <c r="S142" s="1">
        <f t="shared" si="456"/>
        <v>0</v>
      </c>
    </row>
    <row r="143" spans="1:19">
      <c r="A143" t="str">
        <f t="shared" si="494"/>
        <v>Demon's Horn</v>
      </c>
      <c r="B143">
        <v>3</v>
      </c>
      <c r="C143" s="1">
        <f>C140*3.2</f>
        <v>4160</v>
      </c>
      <c r="D143" s="1">
        <f t="shared" ref="D143:J143" si="497">D140*2.8</f>
        <v>0</v>
      </c>
      <c r="E143" s="1">
        <f t="shared" si="497"/>
        <v>22.4</v>
      </c>
      <c r="F143" s="1">
        <f t="shared" si="497"/>
        <v>0</v>
      </c>
      <c r="G143" s="1">
        <f t="shared" si="497"/>
        <v>0</v>
      </c>
      <c r="H143" s="1">
        <f t="shared" si="497"/>
        <v>0</v>
      </c>
      <c r="I143" s="1">
        <f t="shared" si="497"/>
        <v>0</v>
      </c>
      <c r="J143" s="1">
        <f t="shared" si="497"/>
        <v>0</v>
      </c>
      <c r="K143" s="1">
        <f>K140*2.8</f>
        <v>0</v>
      </c>
      <c r="L143" s="1">
        <f t="shared" ref="L143:P143" si="498">L140*2.8</f>
        <v>0</v>
      </c>
      <c r="M143" s="1">
        <f t="shared" si="498"/>
        <v>0</v>
      </c>
      <c r="N143" s="1">
        <f t="shared" si="498"/>
        <v>0</v>
      </c>
      <c r="O143" s="1">
        <f t="shared" si="498"/>
        <v>0</v>
      </c>
      <c r="P143" s="1">
        <f t="shared" si="498"/>
        <v>0</v>
      </c>
      <c r="Q143">
        <f t="shared" si="454"/>
        <v>448</v>
      </c>
      <c r="R143" s="1">
        <f t="shared" si="455"/>
        <v>0</v>
      </c>
      <c r="S143" s="1">
        <f t="shared" si="456"/>
        <v>0</v>
      </c>
    </row>
    <row r="144" spans="1:19">
      <c r="A144" t="str">
        <f t="shared" si="494"/>
        <v>Demon's Horn</v>
      </c>
      <c r="B144">
        <v>4</v>
      </c>
      <c r="C144" s="1">
        <f>C140*4.65</f>
        <v>6045.0000000000009</v>
      </c>
      <c r="D144" s="1">
        <f t="shared" ref="D144:J144" si="499">D140*3.8</f>
        <v>0</v>
      </c>
      <c r="E144" s="1">
        <f t="shared" si="499"/>
        <v>30.4</v>
      </c>
      <c r="F144" s="1">
        <f t="shared" si="499"/>
        <v>0</v>
      </c>
      <c r="G144" s="1">
        <f t="shared" si="499"/>
        <v>0</v>
      </c>
      <c r="H144" s="1">
        <f t="shared" si="499"/>
        <v>0</v>
      </c>
      <c r="I144" s="1">
        <f t="shared" si="499"/>
        <v>0</v>
      </c>
      <c r="J144" s="1">
        <f t="shared" si="499"/>
        <v>0</v>
      </c>
      <c r="K144" s="1">
        <f>K140*3.8</f>
        <v>0</v>
      </c>
      <c r="L144" s="1">
        <f t="shared" ref="L144:P144" si="500">L140*3.8</f>
        <v>0</v>
      </c>
      <c r="M144" s="1">
        <f t="shared" si="500"/>
        <v>0</v>
      </c>
      <c r="N144" s="1">
        <f t="shared" si="500"/>
        <v>0</v>
      </c>
      <c r="O144" s="1">
        <f t="shared" si="500"/>
        <v>0</v>
      </c>
      <c r="P144" s="1">
        <f t="shared" si="500"/>
        <v>0</v>
      </c>
      <c r="Q144">
        <f t="shared" si="454"/>
        <v>608</v>
      </c>
      <c r="R144" s="1">
        <f t="shared" si="455"/>
        <v>0</v>
      </c>
      <c r="S144" s="1">
        <f t="shared" si="456"/>
        <v>0</v>
      </c>
    </row>
    <row r="145" spans="1:19">
      <c r="A145" t="str">
        <f t="shared" si="494"/>
        <v>Demon's Horn</v>
      </c>
      <c r="B145">
        <v>5</v>
      </c>
      <c r="C145" s="1">
        <f>C140*6.5</f>
        <v>8450</v>
      </c>
      <c r="D145" s="1">
        <f t="shared" ref="D145:J145" si="501">D140*5</f>
        <v>0</v>
      </c>
      <c r="E145" s="1">
        <f t="shared" si="501"/>
        <v>40</v>
      </c>
      <c r="F145" s="1">
        <f t="shared" si="501"/>
        <v>0</v>
      </c>
      <c r="G145" s="1">
        <f t="shared" si="501"/>
        <v>0</v>
      </c>
      <c r="H145" s="1">
        <f t="shared" si="501"/>
        <v>0</v>
      </c>
      <c r="I145" s="1">
        <f t="shared" si="501"/>
        <v>0</v>
      </c>
      <c r="J145" s="1">
        <f t="shared" si="501"/>
        <v>0</v>
      </c>
      <c r="K145" s="1">
        <f>K140*5</f>
        <v>0</v>
      </c>
      <c r="L145" s="1">
        <f t="shared" ref="L145:P145" si="502">L140*5</f>
        <v>0</v>
      </c>
      <c r="M145" s="1">
        <f t="shared" si="502"/>
        <v>0</v>
      </c>
      <c r="N145" s="1">
        <f t="shared" si="502"/>
        <v>0</v>
      </c>
      <c r="O145" s="1">
        <f t="shared" si="502"/>
        <v>0</v>
      </c>
      <c r="P145" s="1">
        <f t="shared" si="502"/>
        <v>0</v>
      </c>
      <c r="Q145">
        <f t="shared" si="454"/>
        <v>800</v>
      </c>
      <c r="R145" s="1">
        <f t="shared" si="455"/>
        <v>0</v>
      </c>
      <c r="S145" s="1">
        <f t="shared" si="456"/>
        <v>0</v>
      </c>
    </row>
    <row r="146" spans="1:19">
      <c r="A146" t="s">
        <v>40</v>
      </c>
      <c r="B146">
        <v>0</v>
      </c>
      <c r="C146" s="1">
        <v>1100</v>
      </c>
      <c r="D146" s="1">
        <v>0</v>
      </c>
      <c r="E146" s="1">
        <v>0</v>
      </c>
      <c r="F146" s="1">
        <v>10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>
        <f t="shared" si="454"/>
        <v>0</v>
      </c>
      <c r="R146" s="1">
        <f t="shared" si="455"/>
        <v>0</v>
      </c>
      <c r="S146" s="1">
        <f t="shared" si="456"/>
        <v>10</v>
      </c>
    </row>
    <row r="147" spans="1:19">
      <c r="A147" t="str">
        <f>A146</f>
        <v>Flute of the Winds</v>
      </c>
      <c r="B147">
        <v>1</v>
      </c>
      <c r="C147" s="1">
        <f>C146*1.45</f>
        <v>1595</v>
      </c>
      <c r="D147" s="1">
        <f t="shared" ref="D147" si="503">D146*1.4</f>
        <v>0</v>
      </c>
      <c r="E147" s="1">
        <f t="shared" ref="E147" si="504">E146*1.4</f>
        <v>0</v>
      </c>
      <c r="F147" s="1">
        <f t="shared" ref="F147" si="505">F146*1.4</f>
        <v>14</v>
      </c>
      <c r="G147" s="1">
        <f t="shared" ref="G147" si="506">G146*1.4</f>
        <v>0</v>
      </c>
      <c r="H147" s="1">
        <f t="shared" ref="H147" si="507">H146*1.4</f>
        <v>0</v>
      </c>
      <c r="I147" s="1">
        <f t="shared" ref="I147" si="508">I146*1.4</f>
        <v>0</v>
      </c>
      <c r="J147" s="1">
        <f t="shared" ref="J147" si="509">J146*1.4</f>
        <v>0</v>
      </c>
      <c r="K147" s="1">
        <f>K146*1.4</f>
        <v>0</v>
      </c>
      <c r="L147" s="1">
        <f t="shared" ref="L147" si="510">L146*1.4</f>
        <v>0</v>
      </c>
      <c r="M147" s="1">
        <f t="shared" ref="M147" si="511">M146*1.4</f>
        <v>0</v>
      </c>
      <c r="N147" s="1">
        <f t="shared" ref="N147" si="512">N146*1.4</f>
        <v>0</v>
      </c>
      <c r="O147" s="1">
        <f t="shared" ref="O147" si="513">O146*1.4</f>
        <v>0</v>
      </c>
      <c r="P147" s="1">
        <f t="shared" ref="P147" si="514">P146*1.4</f>
        <v>0</v>
      </c>
      <c r="Q147">
        <f t="shared" si="454"/>
        <v>0</v>
      </c>
      <c r="R147" s="1">
        <f t="shared" si="455"/>
        <v>0</v>
      </c>
      <c r="S147" s="1">
        <f t="shared" si="456"/>
        <v>14</v>
      </c>
    </row>
    <row r="148" spans="1:19">
      <c r="A148" t="str">
        <f t="shared" ref="A148:A151" si="515">A147</f>
        <v>Flute of the Winds</v>
      </c>
      <c r="B148">
        <v>2</v>
      </c>
      <c r="C148" s="1">
        <f>C146*2.15</f>
        <v>2365</v>
      </c>
      <c r="D148" s="1">
        <f t="shared" ref="D148:J148" si="516">D146*2</f>
        <v>0</v>
      </c>
      <c r="E148" s="1">
        <f t="shared" si="516"/>
        <v>0</v>
      </c>
      <c r="F148" s="1">
        <f t="shared" si="516"/>
        <v>20</v>
      </c>
      <c r="G148" s="1">
        <f t="shared" si="516"/>
        <v>0</v>
      </c>
      <c r="H148" s="1">
        <f t="shared" si="516"/>
        <v>0</v>
      </c>
      <c r="I148" s="1">
        <f t="shared" si="516"/>
        <v>0</v>
      </c>
      <c r="J148" s="1">
        <f t="shared" si="516"/>
        <v>0</v>
      </c>
      <c r="K148" s="1">
        <f>K146*2</f>
        <v>0</v>
      </c>
      <c r="L148" s="1">
        <f t="shared" ref="L148:P148" si="517">L146*2</f>
        <v>0</v>
      </c>
      <c r="M148" s="1">
        <f t="shared" si="517"/>
        <v>0</v>
      </c>
      <c r="N148" s="1">
        <f t="shared" si="517"/>
        <v>0</v>
      </c>
      <c r="O148" s="1">
        <f t="shared" si="517"/>
        <v>0</v>
      </c>
      <c r="P148" s="1">
        <f t="shared" si="517"/>
        <v>0</v>
      </c>
      <c r="Q148">
        <f t="shared" si="454"/>
        <v>0</v>
      </c>
      <c r="R148" s="1">
        <f t="shared" si="455"/>
        <v>0</v>
      </c>
      <c r="S148" s="1">
        <f t="shared" si="456"/>
        <v>20</v>
      </c>
    </row>
    <row r="149" spans="1:19">
      <c r="A149" t="str">
        <f t="shared" si="515"/>
        <v>Flute of the Winds</v>
      </c>
      <c r="B149">
        <v>3</v>
      </c>
      <c r="C149" s="1">
        <f>C146*3.2</f>
        <v>3520</v>
      </c>
      <c r="D149" s="1">
        <f t="shared" ref="D149:J149" si="518">D146*2.8</f>
        <v>0</v>
      </c>
      <c r="E149" s="1">
        <f t="shared" si="518"/>
        <v>0</v>
      </c>
      <c r="F149" s="1">
        <f t="shared" si="518"/>
        <v>28</v>
      </c>
      <c r="G149" s="1">
        <f t="shared" si="518"/>
        <v>0</v>
      </c>
      <c r="H149" s="1">
        <f t="shared" si="518"/>
        <v>0</v>
      </c>
      <c r="I149" s="1">
        <f t="shared" si="518"/>
        <v>0</v>
      </c>
      <c r="J149" s="1">
        <f t="shared" si="518"/>
        <v>0</v>
      </c>
      <c r="K149" s="1">
        <f>K146*2.8</f>
        <v>0</v>
      </c>
      <c r="L149" s="1">
        <f t="shared" ref="L149:P149" si="519">L146*2.8</f>
        <v>0</v>
      </c>
      <c r="M149" s="1">
        <f t="shared" si="519"/>
        <v>0</v>
      </c>
      <c r="N149" s="1">
        <f t="shared" si="519"/>
        <v>0</v>
      </c>
      <c r="O149" s="1">
        <f t="shared" si="519"/>
        <v>0</v>
      </c>
      <c r="P149" s="1">
        <f t="shared" si="519"/>
        <v>0</v>
      </c>
      <c r="Q149">
        <f t="shared" si="454"/>
        <v>0</v>
      </c>
      <c r="R149" s="1">
        <f t="shared" si="455"/>
        <v>0</v>
      </c>
      <c r="S149" s="1">
        <f t="shared" si="456"/>
        <v>28</v>
      </c>
    </row>
    <row r="150" spans="1:19">
      <c r="A150" t="str">
        <f t="shared" si="515"/>
        <v>Flute of the Winds</v>
      </c>
      <c r="B150">
        <v>4</v>
      </c>
      <c r="C150" s="1">
        <f>C146*4.65</f>
        <v>5115</v>
      </c>
      <c r="D150" s="1">
        <f t="shared" ref="D150:J150" si="520">D146*3.8</f>
        <v>0</v>
      </c>
      <c r="E150" s="1">
        <f t="shared" si="520"/>
        <v>0</v>
      </c>
      <c r="F150" s="1">
        <f t="shared" si="520"/>
        <v>38</v>
      </c>
      <c r="G150" s="1">
        <f t="shared" si="520"/>
        <v>0</v>
      </c>
      <c r="H150" s="1">
        <f t="shared" si="520"/>
        <v>0</v>
      </c>
      <c r="I150" s="1">
        <f t="shared" si="520"/>
        <v>0</v>
      </c>
      <c r="J150" s="1">
        <f t="shared" si="520"/>
        <v>0</v>
      </c>
      <c r="K150" s="1">
        <f>K146*3.8</f>
        <v>0</v>
      </c>
      <c r="L150" s="1">
        <f t="shared" ref="L150:P150" si="521">L146*3.8</f>
        <v>0</v>
      </c>
      <c r="M150" s="1">
        <f t="shared" si="521"/>
        <v>0</v>
      </c>
      <c r="N150" s="1">
        <f t="shared" si="521"/>
        <v>0</v>
      </c>
      <c r="O150" s="1">
        <f t="shared" si="521"/>
        <v>0</v>
      </c>
      <c r="P150" s="1">
        <f t="shared" si="521"/>
        <v>0</v>
      </c>
      <c r="Q150">
        <f t="shared" si="454"/>
        <v>0</v>
      </c>
      <c r="R150" s="1">
        <f t="shared" si="455"/>
        <v>0</v>
      </c>
      <c r="S150" s="1">
        <f t="shared" si="456"/>
        <v>38</v>
      </c>
    </row>
    <row r="151" spans="1:19">
      <c r="A151" t="str">
        <f t="shared" si="515"/>
        <v>Flute of the Winds</v>
      </c>
      <c r="B151">
        <v>5</v>
      </c>
      <c r="C151" s="1">
        <f>C146*6.5</f>
        <v>7150</v>
      </c>
      <c r="D151" s="1">
        <f t="shared" ref="D151:J151" si="522">D146*5</f>
        <v>0</v>
      </c>
      <c r="E151" s="1">
        <f t="shared" si="522"/>
        <v>0</v>
      </c>
      <c r="F151" s="1">
        <f t="shared" si="522"/>
        <v>50</v>
      </c>
      <c r="G151" s="1">
        <f t="shared" si="522"/>
        <v>0</v>
      </c>
      <c r="H151" s="1">
        <f t="shared" si="522"/>
        <v>0</v>
      </c>
      <c r="I151" s="1">
        <f t="shared" si="522"/>
        <v>0</v>
      </c>
      <c r="J151" s="1">
        <f t="shared" si="522"/>
        <v>0</v>
      </c>
      <c r="K151" s="1">
        <f>K146*5</f>
        <v>0</v>
      </c>
      <c r="L151" s="1">
        <f t="shared" ref="L151:P151" si="523">L146*5</f>
        <v>0</v>
      </c>
      <c r="M151" s="1">
        <f t="shared" si="523"/>
        <v>0</v>
      </c>
      <c r="N151" s="1">
        <f t="shared" si="523"/>
        <v>0</v>
      </c>
      <c r="O151" s="1">
        <f t="shared" si="523"/>
        <v>0</v>
      </c>
      <c r="P151" s="1">
        <f t="shared" si="523"/>
        <v>0</v>
      </c>
      <c r="Q151">
        <f t="shared" si="454"/>
        <v>0</v>
      </c>
      <c r="R151" s="1">
        <f t="shared" si="455"/>
        <v>0</v>
      </c>
      <c r="S151" s="1">
        <f t="shared" si="456"/>
        <v>50</v>
      </c>
    </row>
    <row r="152" spans="1:19">
      <c r="A152" t="s">
        <v>41</v>
      </c>
      <c r="B152">
        <v>0</v>
      </c>
      <c r="C152" s="1">
        <v>900</v>
      </c>
      <c r="D152" s="1">
        <v>0</v>
      </c>
      <c r="E152" s="1">
        <v>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10</v>
      </c>
      <c r="N152" s="1">
        <v>0</v>
      </c>
      <c r="O152" s="1">
        <v>0</v>
      </c>
      <c r="P152" s="1">
        <v>0</v>
      </c>
      <c r="Q152">
        <f t="shared" si="454"/>
        <v>0</v>
      </c>
      <c r="R152" s="1">
        <f t="shared" si="455"/>
        <v>0</v>
      </c>
      <c r="S152" s="1">
        <f t="shared" si="456"/>
        <v>0</v>
      </c>
    </row>
    <row r="153" spans="1:19">
      <c r="A153" t="str">
        <f>A152</f>
        <v>Orb of Fury</v>
      </c>
      <c r="B153">
        <v>1</v>
      </c>
      <c r="C153" s="1">
        <f>C152*1.45</f>
        <v>1305</v>
      </c>
      <c r="D153" s="1">
        <f t="shared" ref="D153" si="524">D152*1.4</f>
        <v>0</v>
      </c>
      <c r="E153" s="1">
        <f t="shared" ref="E153" si="525">E152*1.4</f>
        <v>0</v>
      </c>
      <c r="F153" s="1">
        <f t="shared" ref="F153" si="526">F152*1.4</f>
        <v>0</v>
      </c>
      <c r="G153" s="1">
        <f t="shared" ref="G153" si="527">G152*1.4</f>
        <v>0</v>
      </c>
      <c r="H153" s="1">
        <f t="shared" ref="H153" si="528">H152*1.4</f>
        <v>0</v>
      </c>
      <c r="I153" s="1">
        <f t="shared" ref="I153" si="529">I152*1.4</f>
        <v>0</v>
      </c>
      <c r="J153" s="1">
        <f t="shared" ref="J153" si="530">J152*1.4</f>
        <v>0</v>
      </c>
      <c r="K153" s="1">
        <f>K152*1.4</f>
        <v>0</v>
      </c>
      <c r="L153" s="1">
        <f t="shared" ref="L153" si="531">L152*1.4</f>
        <v>0</v>
      </c>
      <c r="M153" s="1">
        <f t="shared" ref="M153" si="532">M152*1.4</f>
        <v>14</v>
      </c>
      <c r="N153" s="1">
        <f t="shared" ref="N153" si="533">N152*1.4</f>
        <v>0</v>
      </c>
      <c r="O153" s="1">
        <f t="shared" ref="O153" si="534">O152*1.4</f>
        <v>0</v>
      </c>
      <c r="P153" s="1">
        <f t="shared" ref="P153" si="535">P152*1.4</f>
        <v>0</v>
      </c>
      <c r="Q153">
        <f t="shared" si="454"/>
        <v>0</v>
      </c>
      <c r="R153" s="1">
        <f t="shared" si="455"/>
        <v>0</v>
      </c>
      <c r="S153" s="1">
        <f t="shared" si="456"/>
        <v>0</v>
      </c>
    </row>
    <row r="154" spans="1:19">
      <c r="A154" t="str">
        <f t="shared" ref="A154:A157" si="536">A153</f>
        <v>Orb of Fury</v>
      </c>
      <c r="B154">
        <v>2</v>
      </c>
      <c r="C154" s="1">
        <f>C152*2.15</f>
        <v>1935</v>
      </c>
      <c r="D154" s="1">
        <f t="shared" ref="D154:J154" si="537">D152*2</f>
        <v>0</v>
      </c>
      <c r="E154" s="1">
        <f t="shared" si="537"/>
        <v>0</v>
      </c>
      <c r="F154" s="1">
        <f t="shared" si="537"/>
        <v>0</v>
      </c>
      <c r="G154" s="1">
        <f t="shared" si="537"/>
        <v>0</v>
      </c>
      <c r="H154" s="1">
        <f t="shared" si="537"/>
        <v>0</v>
      </c>
      <c r="I154" s="1">
        <f t="shared" si="537"/>
        <v>0</v>
      </c>
      <c r="J154" s="1">
        <f t="shared" si="537"/>
        <v>0</v>
      </c>
      <c r="K154" s="1">
        <f>K152*2</f>
        <v>0</v>
      </c>
      <c r="L154" s="1">
        <f t="shared" ref="L154:P154" si="538">L152*2</f>
        <v>0</v>
      </c>
      <c r="M154" s="1">
        <f t="shared" si="538"/>
        <v>20</v>
      </c>
      <c r="N154" s="1">
        <f t="shared" si="538"/>
        <v>0</v>
      </c>
      <c r="O154" s="1">
        <f t="shared" si="538"/>
        <v>0</v>
      </c>
      <c r="P154" s="1">
        <f t="shared" si="538"/>
        <v>0</v>
      </c>
      <c r="Q154">
        <f t="shared" si="454"/>
        <v>0</v>
      </c>
      <c r="R154" s="1">
        <f t="shared" si="455"/>
        <v>0</v>
      </c>
      <c r="S154" s="1">
        <f t="shared" si="456"/>
        <v>0</v>
      </c>
    </row>
    <row r="155" spans="1:19">
      <c r="A155" t="str">
        <f t="shared" si="536"/>
        <v>Orb of Fury</v>
      </c>
      <c r="B155">
        <v>3</v>
      </c>
      <c r="C155" s="1">
        <f>C152*3.2</f>
        <v>2880</v>
      </c>
      <c r="D155" s="1">
        <f t="shared" ref="D155:J155" si="539">D152*2.8</f>
        <v>0</v>
      </c>
      <c r="E155" s="1">
        <f t="shared" si="539"/>
        <v>0</v>
      </c>
      <c r="F155" s="1">
        <f t="shared" si="539"/>
        <v>0</v>
      </c>
      <c r="G155" s="1">
        <f t="shared" si="539"/>
        <v>0</v>
      </c>
      <c r="H155" s="1">
        <f t="shared" si="539"/>
        <v>0</v>
      </c>
      <c r="I155" s="1">
        <f t="shared" si="539"/>
        <v>0</v>
      </c>
      <c r="J155" s="1">
        <f t="shared" si="539"/>
        <v>0</v>
      </c>
      <c r="K155" s="1">
        <f>K152*2.8</f>
        <v>0</v>
      </c>
      <c r="L155" s="1">
        <f t="shared" ref="L155:P155" si="540">L152*2.8</f>
        <v>0</v>
      </c>
      <c r="M155" s="1">
        <f t="shared" si="540"/>
        <v>28</v>
      </c>
      <c r="N155" s="1">
        <f t="shared" si="540"/>
        <v>0</v>
      </c>
      <c r="O155" s="1">
        <f t="shared" si="540"/>
        <v>0</v>
      </c>
      <c r="P155" s="1">
        <f t="shared" si="540"/>
        <v>0</v>
      </c>
      <c r="Q155">
        <f t="shared" si="454"/>
        <v>0</v>
      </c>
      <c r="R155" s="1">
        <f t="shared" si="455"/>
        <v>0</v>
      </c>
      <c r="S155" s="1">
        <f t="shared" si="456"/>
        <v>0</v>
      </c>
    </row>
    <row r="156" spans="1:19">
      <c r="A156" t="str">
        <f t="shared" si="536"/>
        <v>Orb of Fury</v>
      </c>
      <c r="B156">
        <v>4</v>
      </c>
      <c r="C156" s="1">
        <f>C152*4.65</f>
        <v>4185</v>
      </c>
      <c r="D156" s="1">
        <f t="shared" ref="D156:J156" si="541">D152*3.8</f>
        <v>0</v>
      </c>
      <c r="E156" s="1">
        <f t="shared" si="541"/>
        <v>0</v>
      </c>
      <c r="F156" s="1">
        <f t="shared" si="541"/>
        <v>0</v>
      </c>
      <c r="G156" s="1">
        <f t="shared" si="541"/>
        <v>0</v>
      </c>
      <c r="H156" s="1">
        <f t="shared" si="541"/>
        <v>0</v>
      </c>
      <c r="I156" s="1">
        <f t="shared" si="541"/>
        <v>0</v>
      </c>
      <c r="J156" s="1">
        <f t="shared" si="541"/>
        <v>0</v>
      </c>
      <c r="K156" s="1">
        <f>K152*3.8</f>
        <v>0</v>
      </c>
      <c r="L156" s="1">
        <f t="shared" ref="L156:P156" si="542">L152*3.8</f>
        <v>0</v>
      </c>
      <c r="M156" s="1">
        <f t="shared" si="542"/>
        <v>38</v>
      </c>
      <c r="N156" s="1">
        <f t="shared" si="542"/>
        <v>0</v>
      </c>
      <c r="O156" s="1">
        <f t="shared" si="542"/>
        <v>0</v>
      </c>
      <c r="P156" s="1">
        <f t="shared" si="542"/>
        <v>0</v>
      </c>
      <c r="Q156">
        <f t="shared" si="454"/>
        <v>0</v>
      </c>
      <c r="R156" s="1">
        <f t="shared" si="455"/>
        <v>0</v>
      </c>
      <c r="S156" s="1">
        <f t="shared" si="456"/>
        <v>0</v>
      </c>
    </row>
    <row r="157" spans="1:19">
      <c r="A157" t="str">
        <f t="shared" si="536"/>
        <v>Orb of Fury</v>
      </c>
      <c r="B157">
        <v>5</v>
      </c>
      <c r="C157" s="1">
        <f>C152*6.5</f>
        <v>5850</v>
      </c>
      <c r="D157" s="1">
        <f t="shared" ref="D157:J157" si="543">D152*5</f>
        <v>0</v>
      </c>
      <c r="E157" s="1">
        <f t="shared" si="543"/>
        <v>0</v>
      </c>
      <c r="F157" s="1">
        <f t="shared" si="543"/>
        <v>0</v>
      </c>
      <c r="G157" s="1">
        <f t="shared" si="543"/>
        <v>0</v>
      </c>
      <c r="H157" s="1">
        <f t="shared" si="543"/>
        <v>0</v>
      </c>
      <c r="I157" s="1">
        <f t="shared" si="543"/>
        <v>0</v>
      </c>
      <c r="J157" s="1">
        <f t="shared" si="543"/>
        <v>0</v>
      </c>
      <c r="K157" s="1">
        <f>K152*5</f>
        <v>0</v>
      </c>
      <c r="L157" s="1">
        <f t="shared" ref="L157:P157" si="544">L152*5</f>
        <v>0</v>
      </c>
      <c r="M157" s="1">
        <f t="shared" si="544"/>
        <v>50</v>
      </c>
      <c r="N157" s="1">
        <f t="shared" si="544"/>
        <v>0</v>
      </c>
      <c r="O157" s="1">
        <f t="shared" si="544"/>
        <v>0</v>
      </c>
      <c r="P157" s="1">
        <f t="shared" si="544"/>
        <v>0</v>
      </c>
      <c r="Q157">
        <f t="shared" si="454"/>
        <v>0</v>
      </c>
      <c r="R157" s="1">
        <f t="shared" si="455"/>
        <v>0</v>
      </c>
      <c r="S157" s="1">
        <f t="shared" si="456"/>
        <v>0</v>
      </c>
    </row>
    <row r="158" spans="1:19">
      <c r="A158" t="s">
        <v>42</v>
      </c>
      <c r="B158">
        <v>0</v>
      </c>
      <c r="C158" s="1">
        <v>1500</v>
      </c>
      <c r="D158" s="1">
        <v>0</v>
      </c>
      <c r="E158" s="1">
        <v>0</v>
      </c>
      <c r="F158" s="1">
        <v>0</v>
      </c>
      <c r="G158" s="1">
        <v>9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>
        <f t="shared" si="454"/>
        <v>0</v>
      </c>
      <c r="R158" s="1">
        <f t="shared" si="455"/>
        <v>135</v>
      </c>
      <c r="S158" s="1">
        <f t="shared" si="456"/>
        <v>0</v>
      </c>
    </row>
    <row r="159" spans="1:19">
      <c r="A159" t="str">
        <f>A158</f>
        <v>Storm Hammer</v>
      </c>
      <c r="B159">
        <v>1</v>
      </c>
      <c r="C159" s="1">
        <f>C158*1.45</f>
        <v>2175</v>
      </c>
      <c r="D159" s="1">
        <f t="shared" ref="D159" si="545">D158*1.4</f>
        <v>0</v>
      </c>
      <c r="E159" s="1">
        <f t="shared" ref="E159" si="546">E158*1.4</f>
        <v>0</v>
      </c>
      <c r="F159" s="1">
        <f t="shared" ref="F159" si="547">F158*1.4</f>
        <v>0</v>
      </c>
      <c r="G159" s="1">
        <f t="shared" ref="G159" si="548">G158*1.4</f>
        <v>12.6</v>
      </c>
      <c r="H159" s="1">
        <f t="shared" ref="H159" si="549">H158*1.4</f>
        <v>0</v>
      </c>
      <c r="I159" s="1">
        <f t="shared" ref="I159" si="550">I158*1.4</f>
        <v>0</v>
      </c>
      <c r="J159" s="1">
        <f t="shared" ref="J159" si="551">J158*1.4</f>
        <v>0</v>
      </c>
      <c r="K159" s="1">
        <f>K158*1.4</f>
        <v>0</v>
      </c>
      <c r="L159" s="1">
        <f t="shared" ref="L159" si="552">L158*1.4</f>
        <v>0</v>
      </c>
      <c r="M159" s="1">
        <f t="shared" ref="M159" si="553">M158*1.4</f>
        <v>0</v>
      </c>
      <c r="N159" s="1">
        <f t="shared" ref="N159" si="554">N158*1.4</f>
        <v>0</v>
      </c>
      <c r="O159" s="1">
        <f t="shared" ref="O159" si="555">O158*1.4</f>
        <v>0</v>
      </c>
      <c r="P159" s="1">
        <f t="shared" ref="P159" si="556">P158*1.4</f>
        <v>0</v>
      </c>
      <c r="Q159">
        <f t="shared" si="454"/>
        <v>0</v>
      </c>
      <c r="R159" s="1">
        <f t="shared" si="455"/>
        <v>189</v>
      </c>
      <c r="S159" s="1">
        <f t="shared" si="456"/>
        <v>0</v>
      </c>
    </row>
    <row r="160" spans="1:19">
      <c r="A160" t="str">
        <f t="shared" ref="A160:A163" si="557">A159</f>
        <v>Storm Hammer</v>
      </c>
      <c r="B160">
        <v>2</v>
      </c>
      <c r="C160" s="1">
        <f>C158*2.15</f>
        <v>3225</v>
      </c>
      <c r="D160" s="1">
        <f t="shared" ref="D160:J160" si="558">D158*2</f>
        <v>0</v>
      </c>
      <c r="E160" s="1">
        <f t="shared" si="558"/>
        <v>0</v>
      </c>
      <c r="F160" s="1">
        <f t="shared" si="558"/>
        <v>0</v>
      </c>
      <c r="G160" s="1">
        <f t="shared" si="558"/>
        <v>18</v>
      </c>
      <c r="H160" s="1">
        <f t="shared" si="558"/>
        <v>0</v>
      </c>
      <c r="I160" s="1">
        <f t="shared" si="558"/>
        <v>0</v>
      </c>
      <c r="J160" s="1">
        <f t="shared" si="558"/>
        <v>0</v>
      </c>
      <c r="K160" s="1">
        <f>K158*2</f>
        <v>0</v>
      </c>
      <c r="L160" s="1">
        <f t="shared" ref="L160:P160" si="559">L158*2</f>
        <v>0</v>
      </c>
      <c r="M160" s="1">
        <f t="shared" si="559"/>
        <v>0</v>
      </c>
      <c r="N160" s="1">
        <f t="shared" si="559"/>
        <v>0</v>
      </c>
      <c r="O160" s="1">
        <f t="shared" si="559"/>
        <v>0</v>
      </c>
      <c r="P160" s="1">
        <f t="shared" si="559"/>
        <v>0</v>
      </c>
      <c r="Q160">
        <f t="shared" si="454"/>
        <v>0</v>
      </c>
      <c r="R160" s="1">
        <f t="shared" si="455"/>
        <v>270</v>
      </c>
      <c r="S160" s="1">
        <f t="shared" si="456"/>
        <v>0</v>
      </c>
    </row>
    <row r="161" spans="1:19">
      <c r="A161" t="str">
        <f t="shared" si="557"/>
        <v>Storm Hammer</v>
      </c>
      <c r="B161">
        <v>3</v>
      </c>
      <c r="C161" s="1">
        <f>C158*3.2</f>
        <v>4800</v>
      </c>
      <c r="D161" s="1">
        <f t="shared" ref="D161:J161" si="560">D158*2.8</f>
        <v>0</v>
      </c>
      <c r="E161" s="1">
        <f t="shared" si="560"/>
        <v>0</v>
      </c>
      <c r="F161" s="1">
        <f t="shared" si="560"/>
        <v>0</v>
      </c>
      <c r="G161" s="1">
        <f t="shared" si="560"/>
        <v>25.2</v>
      </c>
      <c r="H161" s="1">
        <f t="shared" si="560"/>
        <v>0</v>
      </c>
      <c r="I161" s="1">
        <f t="shared" si="560"/>
        <v>0</v>
      </c>
      <c r="J161" s="1">
        <f t="shared" si="560"/>
        <v>0</v>
      </c>
      <c r="K161" s="1">
        <f>K158*2.8</f>
        <v>0</v>
      </c>
      <c r="L161" s="1">
        <f t="shared" ref="L161:P161" si="561">L158*2.8</f>
        <v>0</v>
      </c>
      <c r="M161" s="1">
        <f t="shared" si="561"/>
        <v>0</v>
      </c>
      <c r="N161" s="1">
        <f t="shared" si="561"/>
        <v>0</v>
      </c>
      <c r="O161" s="1">
        <f t="shared" si="561"/>
        <v>0</v>
      </c>
      <c r="P161" s="1">
        <f t="shared" si="561"/>
        <v>0</v>
      </c>
      <c r="Q161">
        <f t="shared" si="454"/>
        <v>0</v>
      </c>
      <c r="R161" s="1">
        <f t="shared" si="455"/>
        <v>378</v>
      </c>
      <c r="S161" s="1">
        <f t="shared" si="456"/>
        <v>0</v>
      </c>
    </row>
    <row r="162" spans="1:19">
      <c r="A162" t="str">
        <f t="shared" si="557"/>
        <v>Storm Hammer</v>
      </c>
      <c r="B162">
        <v>4</v>
      </c>
      <c r="C162" s="1">
        <f>C158*4.65</f>
        <v>6975.0000000000009</v>
      </c>
      <c r="D162" s="1">
        <f t="shared" ref="D162:J162" si="562">D158*3.8</f>
        <v>0</v>
      </c>
      <c r="E162" s="1">
        <f t="shared" si="562"/>
        <v>0</v>
      </c>
      <c r="F162" s="1">
        <f t="shared" si="562"/>
        <v>0</v>
      </c>
      <c r="G162" s="1">
        <f t="shared" si="562"/>
        <v>34.199999999999996</v>
      </c>
      <c r="H162" s="1">
        <f t="shared" si="562"/>
        <v>0</v>
      </c>
      <c r="I162" s="1">
        <f t="shared" si="562"/>
        <v>0</v>
      </c>
      <c r="J162" s="1">
        <f t="shared" si="562"/>
        <v>0</v>
      </c>
      <c r="K162" s="1">
        <f>K158*3.8</f>
        <v>0</v>
      </c>
      <c r="L162" s="1">
        <f t="shared" ref="L162:P162" si="563">L158*3.8</f>
        <v>0</v>
      </c>
      <c r="M162" s="1">
        <f t="shared" si="563"/>
        <v>0</v>
      </c>
      <c r="N162" s="1">
        <f t="shared" si="563"/>
        <v>0</v>
      </c>
      <c r="O162" s="1">
        <f t="shared" si="563"/>
        <v>0</v>
      </c>
      <c r="P162" s="1">
        <f t="shared" si="563"/>
        <v>0</v>
      </c>
      <c r="Q162">
        <f t="shared" si="454"/>
        <v>0</v>
      </c>
      <c r="R162" s="1">
        <f t="shared" si="455"/>
        <v>512.99999999999989</v>
      </c>
      <c r="S162" s="1">
        <f t="shared" si="456"/>
        <v>0</v>
      </c>
    </row>
    <row r="163" spans="1:19">
      <c r="A163" t="str">
        <f t="shared" si="557"/>
        <v>Storm Hammer</v>
      </c>
      <c r="B163">
        <v>5</v>
      </c>
      <c r="C163" s="1">
        <f>C158*6.5</f>
        <v>9750</v>
      </c>
      <c r="D163" s="1">
        <f t="shared" ref="D163:J163" si="564">D158*5</f>
        <v>0</v>
      </c>
      <c r="E163" s="1">
        <f t="shared" si="564"/>
        <v>0</v>
      </c>
      <c r="F163" s="1">
        <f t="shared" si="564"/>
        <v>0</v>
      </c>
      <c r="G163" s="1">
        <f t="shared" si="564"/>
        <v>45</v>
      </c>
      <c r="H163" s="1">
        <f t="shared" si="564"/>
        <v>0</v>
      </c>
      <c r="I163" s="1">
        <f t="shared" si="564"/>
        <v>0</v>
      </c>
      <c r="J163" s="1">
        <f t="shared" si="564"/>
        <v>0</v>
      </c>
      <c r="K163" s="1">
        <f>K158*5</f>
        <v>0</v>
      </c>
      <c r="L163" s="1">
        <f t="shared" ref="L163:P163" si="565">L158*5</f>
        <v>0</v>
      </c>
      <c r="M163" s="1">
        <f t="shared" si="565"/>
        <v>0</v>
      </c>
      <c r="N163" s="1">
        <f t="shared" si="565"/>
        <v>0</v>
      </c>
      <c r="O163" s="1">
        <f t="shared" si="565"/>
        <v>0</v>
      </c>
      <c r="P163" s="1">
        <f t="shared" si="565"/>
        <v>0</v>
      </c>
      <c r="Q163">
        <f t="shared" si="454"/>
        <v>0</v>
      </c>
      <c r="R163" s="1">
        <f t="shared" si="455"/>
        <v>675</v>
      </c>
      <c r="S163" s="1">
        <f t="shared" si="456"/>
        <v>0</v>
      </c>
    </row>
    <row r="164" spans="1:19">
      <c r="A164" t="s">
        <v>43</v>
      </c>
      <c r="B164">
        <v>0</v>
      </c>
      <c r="C164" s="1">
        <v>1000</v>
      </c>
      <c r="D164" s="1">
        <v>0</v>
      </c>
      <c r="E164" s="1">
        <v>5</v>
      </c>
      <c r="F164" s="1">
        <v>5</v>
      </c>
      <c r="G164" s="1">
        <v>5</v>
      </c>
      <c r="H164" s="1">
        <v>0</v>
      </c>
      <c r="I164" s="1">
        <v>2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>
        <f t="shared" si="454"/>
        <v>100</v>
      </c>
      <c r="R164" s="1">
        <f t="shared" si="455"/>
        <v>75</v>
      </c>
      <c r="S164" s="1">
        <f t="shared" si="456"/>
        <v>5</v>
      </c>
    </row>
    <row r="165" spans="1:19">
      <c r="A165" t="str">
        <f>A164</f>
        <v>Talisman of the Sun</v>
      </c>
      <c r="B165">
        <v>1</v>
      </c>
      <c r="C165" s="1">
        <f>C164*1.45</f>
        <v>1450</v>
      </c>
      <c r="D165" s="1">
        <f t="shared" ref="D165" si="566">D164*1.4</f>
        <v>0</v>
      </c>
      <c r="E165" s="1">
        <f t="shared" ref="E165" si="567">E164*1.4</f>
        <v>7</v>
      </c>
      <c r="F165" s="1">
        <f t="shared" ref="F165" si="568">F164*1.4</f>
        <v>7</v>
      </c>
      <c r="G165" s="1">
        <f t="shared" ref="G165" si="569">G164*1.4</f>
        <v>7</v>
      </c>
      <c r="H165" s="1">
        <f t="shared" ref="H165" si="570">H164*1.4</f>
        <v>0</v>
      </c>
      <c r="I165" s="1">
        <f t="shared" ref="I165" si="571">I164*1.4</f>
        <v>2.8</v>
      </c>
      <c r="J165" s="1">
        <f t="shared" ref="J165" si="572">J164*1.4</f>
        <v>0</v>
      </c>
      <c r="K165" s="1">
        <f>K164*1.4</f>
        <v>0</v>
      </c>
      <c r="L165" s="1">
        <f t="shared" ref="L165" si="573">L164*1.4</f>
        <v>0</v>
      </c>
      <c r="M165" s="1">
        <f t="shared" ref="M165" si="574">M164*1.4</f>
        <v>0</v>
      </c>
      <c r="N165" s="1">
        <f t="shared" ref="N165" si="575">N164*1.4</f>
        <v>0</v>
      </c>
      <c r="O165" s="1">
        <f t="shared" ref="O165" si="576">O164*1.4</f>
        <v>0</v>
      </c>
      <c r="P165" s="1">
        <f t="shared" ref="P165" si="577">P164*1.4</f>
        <v>0</v>
      </c>
      <c r="Q165">
        <f t="shared" si="454"/>
        <v>140</v>
      </c>
      <c r="R165" s="1">
        <f t="shared" si="455"/>
        <v>105</v>
      </c>
      <c r="S165" s="1">
        <f t="shared" si="456"/>
        <v>7</v>
      </c>
    </row>
    <row r="166" spans="1:19">
      <c r="A166" t="str">
        <f t="shared" ref="A166:A169" si="578">A165</f>
        <v>Talisman of the Sun</v>
      </c>
      <c r="B166">
        <v>2</v>
      </c>
      <c r="C166" s="1">
        <f>C164*2.15</f>
        <v>2150</v>
      </c>
      <c r="D166" s="1">
        <f t="shared" ref="D166:J166" si="579">D164*2</f>
        <v>0</v>
      </c>
      <c r="E166" s="1">
        <f t="shared" si="579"/>
        <v>10</v>
      </c>
      <c r="F166" s="1">
        <f t="shared" si="579"/>
        <v>10</v>
      </c>
      <c r="G166" s="1">
        <f t="shared" si="579"/>
        <v>10</v>
      </c>
      <c r="H166" s="1">
        <f t="shared" si="579"/>
        <v>0</v>
      </c>
      <c r="I166" s="1">
        <f t="shared" si="579"/>
        <v>4</v>
      </c>
      <c r="J166" s="1">
        <f t="shared" si="579"/>
        <v>0</v>
      </c>
      <c r="K166" s="1">
        <f>K164*2</f>
        <v>0</v>
      </c>
      <c r="L166" s="1">
        <f t="shared" ref="L166:P166" si="580">L164*2</f>
        <v>0</v>
      </c>
      <c r="M166" s="1">
        <f t="shared" si="580"/>
        <v>0</v>
      </c>
      <c r="N166" s="1">
        <f t="shared" si="580"/>
        <v>0</v>
      </c>
      <c r="O166" s="1">
        <f t="shared" si="580"/>
        <v>0</v>
      </c>
      <c r="P166" s="1">
        <f t="shared" si="580"/>
        <v>0</v>
      </c>
      <c r="Q166">
        <f t="shared" si="454"/>
        <v>200</v>
      </c>
      <c r="R166" s="1">
        <f t="shared" si="455"/>
        <v>150</v>
      </c>
      <c r="S166" s="1">
        <f t="shared" si="456"/>
        <v>10</v>
      </c>
    </row>
    <row r="167" spans="1:19">
      <c r="A167" t="str">
        <f t="shared" si="578"/>
        <v>Talisman of the Sun</v>
      </c>
      <c r="B167">
        <v>3</v>
      </c>
      <c r="C167" s="1">
        <f>C164*3.2</f>
        <v>3200</v>
      </c>
      <c r="D167" s="1">
        <f t="shared" ref="D167:J167" si="581">D164*2.8</f>
        <v>0</v>
      </c>
      <c r="E167" s="1">
        <f t="shared" si="581"/>
        <v>14</v>
      </c>
      <c r="F167" s="1">
        <f t="shared" si="581"/>
        <v>14</v>
      </c>
      <c r="G167" s="1">
        <f t="shared" si="581"/>
        <v>14</v>
      </c>
      <c r="H167" s="1">
        <f t="shared" si="581"/>
        <v>0</v>
      </c>
      <c r="I167" s="1">
        <f t="shared" si="581"/>
        <v>5.6</v>
      </c>
      <c r="J167" s="1">
        <f t="shared" si="581"/>
        <v>0</v>
      </c>
      <c r="K167" s="1">
        <f>K164*2.8</f>
        <v>0</v>
      </c>
      <c r="L167" s="1">
        <f t="shared" ref="L167:P167" si="582">L164*2.8</f>
        <v>0</v>
      </c>
      <c r="M167" s="1">
        <f t="shared" si="582"/>
        <v>0</v>
      </c>
      <c r="N167" s="1">
        <f t="shared" si="582"/>
        <v>0</v>
      </c>
      <c r="O167" s="1">
        <f t="shared" si="582"/>
        <v>0</v>
      </c>
      <c r="P167" s="1">
        <f t="shared" si="582"/>
        <v>0</v>
      </c>
      <c r="Q167">
        <f t="shared" si="454"/>
        <v>280</v>
      </c>
      <c r="R167" s="1">
        <f t="shared" si="455"/>
        <v>210</v>
      </c>
      <c r="S167" s="1">
        <f t="shared" si="456"/>
        <v>14</v>
      </c>
    </row>
    <row r="168" spans="1:19">
      <c r="A168" t="str">
        <f t="shared" si="578"/>
        <v>Talisman of the Sun</v>
      </c>
      <c r="B168">
        <v>4</v>
      </c>
      <c r="C168" s="1">
        <f>C164*4.65</f>
        <v>4650</v>
      </c>
      <c r="D168" s="1">
        <f t="shared" ref="D168:J168" si="583">D164*3.8</f>
        <v>0</v>
      </c>
      <c r="E168" s="1">
        <f t="shared" si="583"/>
        <v>19</v>
      </c>
      <c r="F168" s="1">
        <f t="shared" si="583"/>
        <v>19</v>
      </c>
      <c r="G168" s="1">
        <f t="shared" si="583"/>
        <v>19</v>
      </c>
      <c r="H168" s="1">
        <f t="shared" si="583"/>
        <v>0</v>
      </c>
      <c r="I168" s="1">
        <f t="shared" si="583"/>
        <v>7.6</v>
      </c>
      <c r="J168" s="1">
        <f t="shared" si="583"/>
        <v>0</v>
      </c>
      <c r="K168" s="1">
        <f>K164*3.8</f>
        <v>0</v>
      </c>
      <c r="L168" s="1">
        <f t="shared" ref="L168:P168" si="584">L164*3.8</f>
        <v>0</v>
      </c>
      <c r="M168" s="1">
        <f t="shared" si="584"/>
        <v>0</v>
      </c>
      <c r="N168" s="1">
        <f t="shared" si="584"/>
        <v>0</v>
      </c>
      <c r="O168" s="1">
        <f t="shared" si="584"/>
        <v>0</v>
      </c>
      <c r="P168" s="1">
        <f t="shared" si="584"/>
        <v>0</v>
      </c>
      <c r="Q168">
        <f t="shared" si="454"/>
        <v>380</v>
      </c>
      <c r="R168" s="1">
        <f t="shared" si="455"/>
        <v>285</v>
      </c>
      <c r="S168" s="1">
        <f t="shared" si="456"/>
        <v>19</v>
      </c>
    </row>
    <row r="169" spans="1:19">
      <c r="A169" t="str">
        <f t="shared" si="578"/>
        <v>Talisman of the Sun</v>
      </c>
      <c r="B169">
        <v>5</v>
      </c>
      <c r="C169" s="1">
        <f>C164*6.5</f>
        <v>6500</v>
      </c>
      <c r="D169" s="1">
        <f t="shared" ref="D169:J169" si="585">D164*5</f>
        <v>0</v>
      </c>
      <c r="E169" s="1">
        <f t="shared" si="585"/>
        <v>25</v>
      </c>
      <c r="F169" s="1">
        <f t="shared" si="585"/>
        <v>25</v>
      </c>
      <c r="G169" s="1">
        <f t="shared" si="585"/>
        <v>25</v>
      </c>
      <c r="H169" s="1">
        <f t="shared" si="585"/>
        <v>0</v>
      </c>
      <c r="I169" s="1">
        <f t="shared" si="585"/>
        <v>10</v>
      </c>
      <c r="J169" s="1">
        <f t="shared" si="585"/>
        <v>0</v>
      </c>
      <c r="K169" s="1">
        <f>K164*5</f>
        <v>0</v>
      </c>
      <c r="L169" s="1">
        <f t="shared" ref="L169:P169" si="586">L164*5</f>
        <v>0</v>
      </c>
      <c r="M169" s="1">
        <f t="shared" si="586"/>
        <v>0</v>
      </c>
      <c r="N169" s="1">
        <f t="shared" si="586"/>
        <v>0</v>
      </c>
      <c r="O169" s="1">
        <f t="shared" si="586"/>
        <v>0</v>
      </c>
      <c r="P169" s="1">
        <f t="shared" si="586"/>
        <v>0</v>
      </c>
      <c r="Q169">
        <f t="shared" si="454"/>
        <v>500</v>
      </c>
      <c r="R169" s="1">
        <f t="shared" si="455"/>
        <v>375</v>
      </c>
      <c r="S169" s="1">
        <f t="shared" si="456"/>
        <v>25</v>
      </c>
    </row>
    <row r="170" spans="1:19">
      <c r="A170" t="s">
        <v>44</v>
      </c>
      <c r="B170">
        <v>0</v>
      </c>
      <c r="C170" s="1">
        <v>1200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15</v>
      </c>
      <c r="O170" s="1">
        <v>0</v>
      </c>
      <c r="P170" s="1">
        <v>0</v>
      </c>
      <c r="Q170">
        <f t="shared" si="454"/>
        <v>0</v>
      </c>
      <c r="R170" s="1">
        <f t="shared" si="455"/>
        <v>0</v>
      </c>
      <c r="S170" s="1">
        <f t="shared" si="456"/>
        <v>15</v>
      </c>
    </row>
    <row r="171" spans="1:19">
      <c r="A171" t="str">
        <f>A170</f>
        <v>Zephyr Totem</v>
      </c>
      <c r="B171">
        <v>1</v>
      </c>
      <c r="C171" s="1">
        <f>C170*1.45</f>
        <v>1740</v>
      </c>
      <c r="D171" s="1">
        <f t="shared" ref="D171" si="587">D170*1.4</f>
        <v>0</v>
      </c>
      <c r="E171" s="1">
        <f t="shared" ref="E171" si="588">E170*1.4</f>
        <v>0</v>
      </c>
      <c r="F171" s="1">
        <f t="shared" ref="F171" si="589">F170*1.4</f>
        <v>0</v>
      </c>
      <c r="G171" s="1">
        <f t="shared" ref="G171" si="590">G170*1.4</f>
        <v>0</v>
      </c>
      <c r="H171" s="1">
        <f t="shared" ref="H171" si="591">H170*1.4</f>
        <v>0</v>
      </c>
      <c r="I171" s="1">
        <f t="shared" ref="I171" si="592">I170*1.4</f>
        <v>0</v>
      </c>
      <c r="J171" s="1">
        <f t="shared" ref="J171" si="593">J170*1.4</f>
        <v>0</v>
      </c>
      <c r="K171" s="1">
        <f>K170*1.4</f>
        <v>0</v>
      </c>
      <c r="L171" s="1">
        <f t="shared" ref="L171" si="594">L170*1.4</f>
        <v>0</v>
      </c>
      <c r="M171" s="1">
        <f t="shared" ref="M171" si="595">M170*1.4</f>
        <v>0</v>
      </c>
      <c r="N171" s="1">
        <f t="shared" ref="N171" si="596">N170*1.4</f>
        <v>21</v>
      </c>
      <c r="O171" s="1">
        <f t="shared" ref="O171" si="597">O170*1.4</f>
        <v>0</v>
      </c>
      <c r="P171" s="1">
        <f t="shared" ref="P171" si="598">P170*1.4</f>
        <v>0</v>
      </c>
      <c r="Q171">
        <f t="shared" si="454"/>
        <v>0</v>
      </c>
      <c r="R171" s="1">
        <f t="shared" si="455"/>
        <v>0</v>
      </c>
      <c r="S171" s="1">
        <f t="shared" si="456"/>
        <v>21</v>
      </c>
    </row>
    <row r="172" spans="1:19">
      <c r="A172" t="str">
        <f t="shared" ref="A172:A175" si="599">A171</f>
        <v>Zephyr Totem</v>
      </c>
      <c r="B172">
        <v>2</v>
      </c>
      <c r="C172" s="1">
        <f>C170*2.15</f>
        <v>2580</v>
      </c>
      <c r="D172" s="1">
        <f t="shared" ref="D172:J172" si="600">D170*2</f>
        <v>0</v>
      </c>
      <c r="E172" s="1">
        <f t="shared" si="600"/>
        <v>0</v>
      </c>
      <c r="F172" s="1">
        <f t="shared" si="600"/>
        <v>0</v>
      </c>
      <c r="G172" s="1">
        <f t="shared" si="600"/>
        <v>0</v>
      </c>
      <c r="H172" s="1">
        <f t="shared" si="600"/>
        <v>0</v>
      </c>
      <c r="I172" s="1">
        <f t="shared" si="600"/>
        <v>0</v>
      </c>
      <c r="J172" s="1">
        <f t="shared" si="600"/>
        <v>0</v>
      </c>
      <c r="K172" s="1">
        <f>K170*2</f>
        <v>0</v>
      </c>
      <c r="L172" s="1">
        <f t="shared" ref="L172:P172" si="601">L170*2</f>
        <v>0</v>
      </c>
      <c r="M172" s="1">
        <f t="shared" si="601"/>
        <v>0</v>
      </c>
      <c r="N172" s="1">
        <f t="shared" si="601"/>
        <v>30</v>
      </c>
      <c r="O172" s="1">
        <f t="shared" si="601"/>
        <v>0</v>
      </c>
      <c r="P172" s="1">
        <f t="shared" si="601"/>
        <v>0</v>
      </c>
      <c r="Q172">
        <f t="shared" si="454"/>
        <v>0</v>
      </c>
      <c r="R172" s="1">
        <f t="shared" si="455"/>
        <v>0</v>
      </c>
      <c r="S172" s="1">
        <f t="shared" si="456"/>
        <v>30</v>
      </c>
    </row>
    <row r="173" spans="1:19">
      <c r="A173" t="str">
        <f t="shared" si="599"/>
        <v>Zephyr Totem</v>
      </c>
      <c r="B173">
        <v>3</v>
      </c>
      <c r="C173" s="1">
        <f>C170*3.2</f>
        <v>3840</v>
      </c>
      <c r="D173" s="1">
        <f t="shared" ref="D173:J173" si="602">D170*2.8</f>
        <v>0</v>
      </c>
      <c r="E173" s="1">
        <f t="shared" si="602"/>
        <v>0</v>
      </c>
      <c r="F173" s="1">
        <f t="shared" si="602"/>
        <v>0</v>
      </c>
      <c r="G173" s="1">
        <f t="shared" si="602"/>
        <v>0</v>
      </c>
      <c r="H173" s="1">
        <f t="shared" si="602"/>
        <v>0</v>
      </c>
      <c r="I173" s="1">
        <f t="shared" si="602"/>
        <v>0</v>
      </c>
      <c r="J173" s="1">
        <f t="shared" si="602"/>
        <v>0</v>
      </c>
      <c r="K173" s="1">
        <f>K170*2.8</f>
        <v>0</v>
      </c>
      <c r="L173" s="1">
        <f t="shared" ref="L173:P173" si="603">L170*2.8</f>
        <v>0</v>
      </c>
      <c r="M173" s="1">
        <f t="shared" si="603"/>
        <v>0</v>
      </c>
      <c r="N173" s="1">
        <f t="shared" si="603"/>
        <v>42</v>
      </c>
      <c r="O173" s="1">
        <f t="shared" si="603"/>
        <v>0</v>
      </c>
      <c r="P173" s="1">
        <f t="shared" si="603"/>
        <v>0</v>
      </c>
      <c r="Q173">
        <f t="shared" si="454"/>
        <v>0</v>
      </c>
      <c r="R173" s="1">
        <f t="shared" si="455"/>
        <v>0</v>
      </c>
      <c r="S173" s="1">
        <f t="shared" si="456"/>
        <v>42</v>
      </c>
    </row>
    <row r="174" spans="1:19">
      <c r="A174" t="str">
        <f t="shared" si="599"/>
        <v>Zephyr Totem</v>
      </c>
      <c r="B174">
        <v>4</v>
      </c>
      <c r="C174" s="1">
        <f>C170*4.65</f>
        <v>5580</v>
      </c>
      <c r="D174" s="1">
        <f t="shared" ref="D174:J174" si="604">D170*3.8</f>
        <v>0</v>
      </c>
      <c r="E174" s="1">
        <f t="shared" si="604"/>
        <v>0</v>
      </c>
      <c r="F174" s="1">
        <f t="shared" si="604"/>
        <v>0</v>
      </c>
      <c r="G174" s="1">
        <f t="shared" si="604"/>
        <v>0</v>
      </c>
      <c r="H174" s="1">
        <f t="shared" si="604"/>
        <v>0</v>
      </c>
      <c r="I174" s="1">
        <f t="shared" si="604"/>
        <v>0</v>
      </c>
      <c r="J174" s="1">
        <f t="shared" si="604"/>
        <v>0</v>
      </c>
      <c r="K174" s="1">
        <f>K170*3.8</f>
        <v>0</v>
      </c>
      <c r="L174" s="1">
        <f t="shared" ref="L174:P174" si="605">L170*3.8</f>
        <v>0</v>
      </c>
      <c r="M174" s="1">
        <f t="shared" si="605"/>
        <v>0</v>
      </c>
      <c r="N174" s="1">
        <f t="shared" si="605"/>
        <v>57</v>
      </c>
      <c r="O174" s="1">
        <f t="shared" si="605"/>
        <v>0</v>
      </c>
      <c r="P174" s="1">
        <f t="shared" si="605"/>
        <v>0</v>
      </c>
      <c r="Q174">
        <f t="shared" si="454"/>
        <v>0</v>
      </c>
      <c r="R174" s="1">
        <f t="shared" si="455"/>
        <v>0</v>
      </c>
      <c r="S174" s="1">
        <f t="shared" si="456"/>
        <v>57</v>
      </c>
    </row>
    <row r="175" spans="1:19">
      <c r="A175" t="str">
        <f t="shared" si="599"/>
        <v>Zephyr Totem</v>
      </c>
      <c r="B175">
        <v>5</v>
      </c>
      <c r="C175" s="1">
        <f>C170*6.5</f>
        <v>7800</v>
      </c>
      <c r="D175" s="1">
        <f t="shared" ref="D175:J175" si="606">D170*5</f>
        <v>0</v>
      </c>
      <c r="E175" s="1">
        <f t="shared" si="606"/>
        <v>0</v>
      </c>
      <c r="F175" s="1">
        <f t="shared" si="606"/>
        <v>0</v>
      </c>
      <c r="G175" s="1">
        <f t="shared" si="606"/>
        <v>0</v>
      </c>
      <c r="H175" s="1">
        <f t="shared" si="606"/>
        <v>0</v>
      </c>
      <c r="I175" s="1">
        <f t="shared" si="606"/>
        <v>0</v>
      </c>
      <c r="J175" s="1">
        <f t="shared" si="606"/>
        <v>0</v>
      </c>
      <c r="K175" s="1">
        <f>K170*5</f>
        <v>0</v>
      </c>
      <c r="L175" s="1">
        <f t="shared" ref="L175:P175" si="607">L170*5</f>
        <v>0</v>
      </c>
      <c r="M175" s="1">
        <f t="shared" si="607"/>
        <v>0</v>
      </c>
      <c r="N175" s="1">
        <f t="shared" si="607"/>
        <v>75</v>
      </c>
      <c r="O175" s="1">
        <f t="shared" si="607"/>
        <v>0</v>
      </c>
      <c r="P175" s="1">
        <f t="shared" si="607"/>
        <v>0</v>
      </c>
      <c r="Q175">
        <f t="shared" si="454"/>
        <v>0</v>
      </c>
      <c r="R175" s="1">
        <f t="shared" si="455"/>
        <v>0</v>
      </c>
      <c r="S175" s="1">
        <f t="shared" si="456"/>
        <v>75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5"/>
  <sheetViews>
    <sheetView tabSelected="1" workbookViewId="0">
      <selection sqref="A1:XFD1048576"/>
    </sheetView>
  </sheetViews>
  <sheetFormatPr defaultRowHeight="15"/>
  <cols>
    <col min="1" max="1" width="21.140625" bestFit="1" customWidth="1"/>
    <col min="2" max="16" width="11.7109375" customWidth="1"/>
    <col min="17" max="17" width="9.7109375" customWidth="1"/>
  </cols>
  <sheetData>
    <row r="1" spans="1:16">
      <c r="B1" t="str">
        <f>Sheet1!E1</f>
        <v>Str</v>
      </c>
      <c r="C1" t="str">
        <f>Sheet1!F1</f>
        <v>Agi</v>
      </c>
      <c r="D1" t="str">
        <f>Sheet1!G1</f>
        <v>Int</v>
      </c>
      <c r="E1" t="str">
        <f>Sheet1!H1</f>
        <v>Health</v>
      </c>
      <c r="F1" t="str">
        <f>Sheet1!I1</f>
        <v>Regen</v>
      </c>
      <c r="G1" t="str">
        <f>Sheet1!J1</f>
        <v>Mana</v>
      </c>
      <c r="H1" t="str">
        <f>Sheet1!K1</f>
        <v>Mana Regen</v>
      </c>
      <c r="I1" t="str">
        <f>Sheet1!L1</f>
        <v>Armor</v>
      </c>
      <c r="J1" t="str">
        <f>Sheet1!M1</f>
        <v>Damage</v>
      </c>
      <c r="K1" t="str">
        <f>Sheet1!N1</f>
        <v>Attack Speed</v>
      </c>
      <c r="L1" t="str">
        <f>Sheet1!O1</f>
        <v>Magic Reduction</v>
      </c>
      <c r="M1" t="str">
        <f>Sheet1!P1</f>
        <v>Evoc</v>
      </c>
      <c r="N1" t="str">
        <f>Sheet1!Q1</f>
        <v>Total Health</v>
      </c>
      <c r="O1" t="str">
        <f>Sheet1!R1</f>
        <v>Total Mana</v>
      </c>
      <c r="P1" t="str">
        <f>Sheet1!S1</f>
        <v>Total Attack Speed</v>
      </c>
    </row>
    <row r="2" spans="1:16">
      <c r="A2" t="str">
        <f>Sheet1!A68 &amp; "+" &amp; Sheet1!B68</f>
        <v>Orb of Life+0</v>
      </c>
      <c r="B2">
        <f>Sheet1!E68/Sheet1!$C68</f>
        <v>0</v>
      </c>
      <c r="C2">
        <f>Sheet1!F68/Sheet1!$C68</f>
        <v>0</v>
      </c>
      <c r="D2">
        <f>Sheet1!G68/Sheet1!$C68</f>
        <v>0</v>
      </c>
      <c r="E2">
        <f>Sheet1!H68/Sheet1!$C68</f>
        <v>0.31111111111111112</v>
      </c>
      <c r="F2">
        <f>Sheet1!I68/Sheet1!$C68</f>
        <v>2.2222222222222222E-3</v>
      </c>
      <c r="G2">
        <f>Sheet1!J68/Sheet1!$C68</f>
        <v>0</v>
      </c>
      <c r="H2">
        <f>Sheet1!K68/Sheet1!$C68</f>
        <v>0</v>
      </c>
      <c r="I2">
        <f>Sheet1!L68/Sheet1!$C68</f>
        <v>0</v>
      </c>
      <c r="J2">
        <f>Sheet1!M68/Sheet1!$C68</f>
        <v>0</v>
      </c>
      <c r="K2">
        <f>Sheet1!N68/Sheet1!$C68</f>
        <v>0</v>
      </c>
      <c r="L2">
        <f>Sheet1!O68/Sheet1!$C68</f>
        <v>0</v>
      </c>
      <c r="M2">
        <f>Sheet1!P68/Sheet1!$C68</f>
        <v>0</v>
      </c>
      <c r="N2">
        <f>Sheet1!Q68/Sheet1!$C68</f>
        <v>0.31111111111111112</v>
      </c>
      <c r="O2">
        <f>Sheet1!R68/Sheet1!$C68</f>
        <v>0</v>
      </c>
      <c r="P2">
        <f>Sheet1!S68/Sheet1!$C68</f>
        <v>0</v>
      </c>
    </row>
    <row r="3" spans="1:16">
      <c r="A3" t="str">
        <f>Sheet1!A69 &amp; "+" &amp; Sheet1!B69</f>
        <v>Orb of Life+1</v>
      </c>
      <c r="B3">
        <f>Sheet1!E69/Sheet1!$C69</f>
        <v>0</v>
      </c>
      <c r="C3">
        <f>Sheet1!F69/Sheet1!$C69</f>
        <v>0</v>
      </c>
      <c r="D3">
        <f>Sheet1!G69/Sheet1!$C69</f>
        <v>0</v>
      </c>
      <c r="E3">
        <f>Sheet1!H69/Sheet1!$C69</f>
        <v>0.30565302144249512</v>
      </c>
      <c r="F3">
        <f>Sheet1!I69/Sheet1!$C69</f>
        <v>2.1832358674463937E-3</v>
      </c>
      <c r="G3">
        <f>Sheet1!J69/Sheet1!$C69</f>
        <v>0</v>
      </c>
      <c r="H3">
        <f>Sheet1!K69/Sheet1!$C69</f>
        <v>0</v>
      </c>
      <c r="I3">
        <f>Sheet1!L69/Sheet1!$C69</f>
        <v>0</v>
      </c>
      <c r="J3">
        <f>Sheet1!M69/Sheet1!$C69</f>
        <v>0</v>
      </c>
      <c r="K3">
        <f>Sheet1!N69/Sheet1!$C69</f>
        <v>0</v>
      </c>
      <c r="L3">
        <f>Sheet1!O69/Sheet1!$C69</f>
        <v>0</v>
      </c>
      <c r="M3">
        <f>Sheet1!P69/Sheet1!$C69</f>
        <v>0</v>
      </c>
      <c r="N3">
        <f>Sheet1!Q69/Sheet1!$C69</f>
        <v>0.30565302144249512</v>
      </c>
      <c r="O3">
        <f>Sheet1!R69/Sheet1!$C69</f>
        <v>0</v>
      </c>
      <c r="P3">
        <f>Sheet1!S69/Sheet1!$C69</f>
        <v>0</v>
      </c>
    </row>
    <row r="4" spans="1:16">
      <c r="A4" t="str">
        <f>Sheet1!A70 &amp; "+" &amp; Sheet1!B70</f>
        <v>Orb of Life+2</v>
      </c>
      <c r="B4">
        <f>Sheet1!E70/Sheet1!$C70</f>
        <v>0</v>
      </c>
      <c r="C4">
        <f>Sheet1!F70/Sheet1!$C70</f>
        <v>0</v>
      </c>
      <c r="D4">
        <f>Sheet1!G70/Sheet1!$C70</f>
        <v>0</v>
      </c>
      <c r="E4">
        <f>Sheet1!H70/Sheet1!$C70</f>
        <v>0.29629629629629628</v>
      </c>
      <c r="F4">
        <f>Sheet1!I70/Sheet1!$C70</f>
        <v>2.1164021164021165E-3</v>
      </c>
      <c r="G4">
        <f>Sheet1!J70/Sheet1!$C70</f>
        <v>0</v>
      </c>
      <c r="H4">
        <f>Sheet1!K70/Sheet1!$C70</f>
        <v>0</v>
      </c>
      <c r="I4">
        <f>Sheet1!L70/Sheet1!$C70</f>
        <v>0</v>
      </c>
      <c r="J4">
        <f>Sheet1!M70/Sheet1!$C70</f>
        <v>0</v>
      </c>
      <c r="K4">
        <f>Sheet1!N70/Sheet1!$C70</f>
        <v>0</v>
      </c>
      <c r="L4">
        <f>Sheet1!O70/Sheet1!$C70</f>
        <v>0</v>
      </c>
      <c r="M4">
        <f>Sheet1!P70/Sheet1!$C70</f>
        <v>0</v>
      </c>
      <c r="N4">
        <f>Sheet1!Q70/Sheet1!$C70</f>
        <v>0.29629629629629628</v>
      </c>
      <c r="O4">
        <f>Sheet1!R70/Sheet1!$C70</f>
        <v>0</v>
      </c>
      <c r="P4">
        <f>Sheet1!S70/Sheet1!$C70</f>
        <v>0</v>
      </c>
    </row>
    <row r="5" spans="1:16">
      <c r="A5" t="str">
        <f>Sheet1!A71 &amp; "+" &amp; Sheet1!B71</f>
        <v>Orb of Life+3</v>
      </c>
      <c r="B5">
        <f>Sheet1!E71/Sheet1!$C71</f>
        <v>0</v>
      </c>
      <c r="C5">
        <f>Sheet1!F71/Sheet1!$C71</f>
        <v>0</v>
      </c>
      <c r="D5">
        <f>Sheet1!G71/Sheet1!$C71</f>
        <v>0</v>
      </c>
      <c r="E5">
        <f>Sheet1!H71/Sheet1!$C71</f>
        <v>0.2810035842293907</v>
      </c>
      <c r="F5">
        <f>Sheet1!I71/Sheet1!$C71</f>
        <v>2.007168458781362E-3</v>
      </c>
      <c r="G5">
        <f>Sheet1!J71/Sheet1!$C71</f>
        <v>0</v>
      </c>
      <c r="H5">
        <f>Sheet1!K71/Sheet1!$C71</f>
        <v>0</v>
      </c>
      <c r="I5">
        <f>Sheet1!L71/Sheet1!$C71</f>
        <v>0</v>
      </c>
      <c r="J5">
        <f>Sheet1!M71/Sheet1!$C71</f>
        <v>0</v>
      </c>
      <c r="K5">
        <f>Sheet1!N71/Sheet1!$C71</f>
        <v>0</v>
      </c>
      <c r="L5">
        <f>Sheet1!O71/Sheet1!$C71</f>
        <v>0</v>
      </c>
      <c r="M5">
        <f>Sheet1!P71/Sheet1!$C71</f>
        <v>0</v>
      </c>
      <c r="N5">
        <f>Sheet1!Q71/Sheet1!$C71</f>
        <v>0.2810035842293907</v>
      </c>
      <c r="O5">
        <f>Sheet1!R71/Sheet1!$C71</f>
        <v>0</v>
      </c>
      <c r="P5">
        <f>Sheet1!S71/Sheet1!$C71</f>
        <v>0</v>
      </c>
    </row>
    <row r="6" spans="1:16">
      <c r="A6" t="str">
        <f>Sheet1!A44 &amp; "+" &amp; Sheet1!B44</f>
        <v>Hydra Mail+0</v>
      </c>
      <c r="B6">
        <f>Sheet1!E44/Sheet1!$C44</f>
        <v>0</v>
      </c>
      <c r="C6">
        <f>Sheet1!F44/Sheet1!$C44</f>
        <v>0</v>
      </c>
      <c r="D6">
        <f>Sheet1!G44/Sheet1!$C44</f>
        <v>0</v>
      </c>
      <c r="E6">
        <f>Sheet1!H44/Sheet1!$C44</f>
        <v>0</v>
      </c>
      <c r="F6">
        <f>Sheet1!I44/Sheet1!$C44</f>
        <v>2E-3</v>
      </c>
      <c r="G6">
        <f>Sheet1!J44/Sheet1!$C44</f>
        <v>0</v>
      </c>
      <c r="H6">
        <f>Sheet1!K44/Sheet1!$C44</f>
        <v>0</v>
      </c>
      <c r="I6">
        <f>Sheet1!L44/Sheet1!$C44</f>
        <v>1.7999999999999999E-2</v>
      </c>
      <c r="J6">
        <f>Sheet1!M44/Sheet1!$C44</f>
        <v>0</v>
      </c>
      <c r="K6">
        <f>Sheet1!N44/Sheet1!$C44</f>
        <v>0</v>
      </c>
      <c r="L6">
        <f>Sheet1!O44/Sheet1!$C44</f>
        <v>0</v>
      </c>
      <c r="M6">
        <f>Sheet1!P44/Sheet1!$C44</f>
        <v>0</v>
      </c>
      <c r="N6">
        <f>Sheet1!Q44/Sheet1!$C44</f>
        <v>0</v>
      </c>
      <c r="O6">
        <f>Sheet1!R44/Sheet1!$C44</f>
        <v>0</v>
      </c>
      <c r="P6">
        <f>Sheet1!S44/Sheet1!$C44</f>
        <v>0</v>
      </c>
    </row>
    <row r="7" spans="1:16">
      <c r="A7" t="str">
        <f>Sheet1!A164 &amp; "+" &amp; Sheet1!B164</f>
        <v>Talisman of the Sun+0</v>
      </c>
      <c r="B7">
        <f>Sheet1!E164/Sheet1!$C164</f>
        <v>5.0000000000000001E-3</v>
      </c>
      <c r="C7">
        <f>Sheet1!F164/Sheet1!$C164</f>
        <v>5.0000000000000001E-3</v>
      </c>
      <c r="D7">
        <f>Sheet1!G164/Sheet1!$C164</f>
        <v>5.0000000000000001E-3</v>
      </c>
      <c r="E7">
        <f>Sheet1!H164/Sheet1!$C164</f>
        <v>0</v>
      </c>
      <c r="F7">
        <f>Sheet1!I164/Sheet1!$C164</f>
        <v>2E-3</v>
      </c>
      <c r="G7">
        <f>Sheet1!J164/Sheet1!$C164</f>
        <v>0</v>
      </c>
      <c r="H7">
        <f>Sheet1!K164/Sheet1!$C164</f>
        <v>0</v>
      </c>
      <c r="I7">
        <f>Sheet1!L164/Sheet1!$C164</f>
        <v>0</v>
      </c>
      <c r="J7">
        <f>Sheet1!M164/Sheet1!$C164</f>
        <v>0</v>
      </c>
      <c r="K7">
        <f>Sheet1!N164/Sheet1!$C164</f>
        <v>0</v>
      </c>
      <c r="L7">
        <f>Sheet1!O164/Sheet1!$C164</f>
        <v>0</v>
      </c>
      <c r="M7">
        <f>Sheet1!P164/Sheet1!$C164</f>
        <v>0</v>
      </c>
      <c r="N7">
        <f>Sheet1!Q164/Sheet1!$C164</f>
        <v>0.1</v>
      </c>
      <c r="O7">
        <f>Sheet1!R164/Sheet1!$C164</f>
        <v>7.4999999999999997E-2</v>
      </c>
      <c r="P7">
        <f>Sheet1!S164/Sheet1!$C164</f>
        <v>5.0000000000000001E-3</v>
      </c>
    </row>
    <row r="8" spans="1:16">
      <c r="A8" t="str">
        <f>Sheet1!A45 &amp; "+" &amp; Sheet1!B45</f>
        <v>Hydra Mail+1</v>
      </c>
      <c r="B8">
        <f>Sheet1!E45/Sheet1!$C45</f>
        <v>0</v>
      </c>
      <c r="C8">
        <f>Sheet1!F45/Sheet1!$C45</f>
        <v>0</v>
      </c>
      <c r="D8">
        <f>Sheet1!G45/Sheet1!$C45</f>
        <v>0</v>
      </c>
      <c r="E8">
        <f>Sheet1!H45/Sheet1!$C45</f>
        <v>0</v>
      </c>
      <c r="F8">
        <f>Sheet1!I45/Sheet1!$C45</f>
        <v>1.9649122807017545E-3</v>
      </c>
      <c r="G8">
        <f>Sheet1!J45/Sheet1!$C45</f>
        <v>0</v>
      </c>
      <c r="H8">
        <f>Sheet1!K45/Sheet1!$C45</f>
        <v>0</v>
      </c>
      <c r="I8">
        <f>Sheet1!L45/Sheet1!$C45</f>
        <v>1.7684210526315788E-2</v>
      </c>
      <c r="J8">
        <f>Sheet1!M45/Sheet1!$C45</f>
        <v>0</v>
      </c>
      <c r="K8">
        <f>Sheet1!N45/Sheet1!$C45</f>
        <v>0</v>
      </c>
      <c r="L8">
        <f>Sheet1!O45/Sheet1!$C45</f>
        <v>0</v>
      </c>
      <c r="M8">
        <f>Sheet1!P45/Sheet1!$C45</f>
        <v>0</v>
      </c>
      <c r="N8">
        <f>Sheet1!Q45/Sheet1!$C45</f>
        <v>0</v>
      </c>
      <c r="O8">
        <f>Sheet1!R45/Sheet1!$C45</f>
        <v>0</v>
      </c>
      <c r="P8">
        <f>Sheet1!S45/Sheet1!$C45</f>
        <v>0</v>
      </c>
    </row>
    <row r="9" spans="1:16">
      <c r="A9" t="str">
        <f>Sheet1!A165 &amp; "+" &amp; Sheet1!B165</f>
        <v>Talisman of the Sun+1</v>
      </c>
      <c r="B9">
        <f>Sheet1!E165/Sheet1!$C165</f>
        <v>4.827586206896552E-3</v>
      </c>
      <c r="C9">
        <f>Sheet1!F165/Sheet1!$C165</f>
        <v>4.827586206896552E-3</v>
      </c>
      <c r="D9">
        <f>Sheet1!G165/Sheet1!$C165</f>
        <v>4.827586206896552E-3</v>
      </c>
      <c r="E9">
        <f>Sheet1!H165/Sheet1!$C165</f>
        <v>0</v>
      </c>
      <c r="F9">
        <f>Sheet1!I165/Sheet1!$C165</f>
        <v>1.9310344827586205E-3</v>
      </c>
      <c r="G9">
        <f>Sheet1!J165/Sheet1!$C165</f>
        <v>0</v>
      </c>
      <c r="H9">
        <f>Sheet1!K165/Sheet1!$C165</f>
        <v>0</v>
      </c>
      <c r="I9">
        <f>Sheet1!L165/Sheet1!$C165</f>
        <v>0</v>
      </c>
      <c r="J9">
        <f>Sheet1!M165/Sheet1!$C165</f>
        <v>0</v>
      </c>
      <c r="K9">
        <f>Sheet1!N165/Sheet1!$C165</f>
        <v>0</v>
      </c>
      <c r="L9">
        <f>Sheet1!O165/Sheet1!$C165</f>
        <v>0</v>
      </c>
      <c r="M9">
        <f>Sheet1!P165/Sheet1!$C165</f>
        <v>0</v>
      </c>
      <c r="N9">
        <f>Sheet1!Q165/Sheet1!$C165</f>
        <v>9.6551724137931033E-2</v>
      </c>
      <c r="O9">
        <f>Sheet1!R165/Sheet1!$C165</f>
        <v>7.2413793103448282E-2</v>
      </c>
      <c r="P9">
        <f>Sheet1!S165/Sheet1!$C165</f>
        <v>4.827586206896552E-3</v>
      </c>
    </row>
    <row r="10" spans="1:16">
      <c r="A10" t="str">
        <f>Sheet1!A46 &amp; "+" &amp; Sheet1!B46</f>
        <v>Hydra Mail+2</v>
      </c>
      <c r="B10">
        <f>Sheet1!E46/Sheet1!$C46</f>
        <v>0</v>
      </c>
      <c r="C10">
        <f>Sheet1!F46/Sheet1!$C46</f>
        <v>0</v>
      </c>
      <c r="D10">
        <f>Sheet1!G46/Sheet1!$C46</f>
        <v>0</v>
      </c>
      <c r="E10">
        <f>Sheet1!H46/Sheet1!$C46</f>
        <v>0</v>
      </c>
      <c r="F10">
        <f>Sheet1!I46/Sheet1!$C46</f>
        <v>1.9047619047619048E-3</v>
      </c>
      <c r="G10">
        <f>Sheet1!J46/Sheet1!$C46</f>
        <v>0</v>
      </c>
      <c r="H10">
        <f>Sheet1!K46/Sheet1!$C46</f>
        <v>0</v>
      </c>
      <c r="I10">
        <f>Sheet1!L46/Sheet1!$C46</f>
        <v>1.7142857142857144E-2</v>
      </c>
      <c r="J10">
        <f>Sheet1!M46/Sheet1!$C46</f>
        <v>0</v>
      </c>
      <c r="K10">
        <f>Sheet1!N46/Sheet1!$C46</f>
        <v>0</v>
      </c>
      <c r="L10">
        <f>Sheet1!O46/Sheet1!$C46</f>
        <v>0</v>
      </c>
      <c r="M10">
        <f>Sheet1!P46/Sheet1!$C46</f>
        <v>0</v>
      </c>
      <c r="N10">
        <f>Sheet1!Q46/Sheet1!$C46</f>
        <v>0</v>
      </c>
      <c r="O10">
        <f>Sheet1!R46/Sheet1!$C46</f>
        <v>0</v>
      </c>
      <c r="P10">
        <f>Sheet1!S46/Sheet1!$C46</f>
        <v>0</v>
      </c>
    </row>
    <row r="11" spans="1:16">
      <c r="A11" t="str">
        <f>Sheet1!A72 &amp; "+" &amp; Sheet1!B72</f>
        <v>Orb of Life+4</v>
      </c>
      <c r="B11">
        <f>Sheet1!E72/Sheet1!$C72</f>
        <v>0</v>
      </c>
      <c r="C11">
        <f>Sheet1!F72/Sheet1!$C72</f>
        <v>0</v>
      </c>
      <c r="D11">
        <f>Sheet1!G72/Sheet1!$C72</f>
        <v>0</v>
      </c>
      <c r="E11">
        <f>Sheet1!H72/Sheet1!$C72</f>
        <v>0.26566791510611737</v>
      </c>
      <c r="F11">
        <f>Sheet1!I72/Sheet1!$C72</f>
        <v>1.8976279650436954E-3</v>
      </c>
      <c r="G11">
        <f>Sheet1!J72/Sheet1!$C72</f>
        <v>0</v>
      </c>
      <c r="H11">
        <f>Sheet1!K72/Sheet1!$C72</f>
        <v>0</v>
      </c>
      <c r="I11">
        <f>Sheet1!L72/Sheet1!$C72</f>
        <v>0</v>
      </c>
      <c r="J11">
        <f>Sheet1!M72/Sheet1!$C72</f>
        <v>0</v>
      </c>
      <c r="K11">
        <f>Sheet1!N72/Sheet1!$C72</f>
        <v>0</v>
      </c>
      <c r="L11">
        <f>Sheet1!O72/Sheet1!$C72</f>
        <v>0</v>
      </c>
      <c r="M11">
        <f>Sheet1!P72/Sheet1!$C72</f>
        <v>0</v>
      </c>
      <c r="N11">
        <f>Sheet1!Q72/Sheet1!$C72</f>
        <v>0.26566791510611737</v>
      </c>
      <c r="O11">
        <f>Sheet1!R72/Sheet1!$C72</f>
        <v>0</v>
      </c>
      <c r="P11">
        <f>Sheet1!S72/Sheet1!$C72</f>
        <v>0</v>
      </c>
    </row>
    <row r="12" spans="1:16">
      <c r="A12" t="str">
        <f>Sheet1!A166 &amp; "+" &amp; Sheet1!B166</f>
        <v>Talisman of the Sun+2</v>
      </c>
      <c r="B12">
        <f>Sheet1!E166/Sheet1!$C166</f>
        <v>4.6511627906976744E-3</v>
      </c>
      <c r="C12">
        <f>Sheet1!F166/Sheet1!$C166</f>
        <v>4.6511627906976744E-3</v>
      </c>
      <c r="D12">
        <f>Sheet1!G166/Sheet1!$C166</f>
        <v>4.6511627906976744E-3</v>
      </c>
      <c r="E12">
        <f>Sheet1!H166/Sheet1!$C166</f>
        <v>0</v>
      </c>
      <c r="F12">
        <f>Sheet1!I166/Sheet1!$C166</f>
        <v>1.8604651162790699E-3</v>
      </c>
      <c r="G12">
        <f>Sheet1!J166/Sheet1!$C166</f>
        <v>0</v>
      </c>
      <c r="H12">
        <f>Sheet1!K166/Sheet1!$C166</f>
        <v>0</v>
      </c>
      <c r="I12">
        <f>Sheet1!L166/Sheet1!$C166</f>
        <v>0</v>
      </c>
      <c r="J12">
        <f>Sheet1!M166/Sheet1!$C166</f>
        <v>0</v>
      </c>
      <c r="K12">
        <f>Sheet1!N166/Sheet1!$C166</f>
        <v>0</v>
      </c>
      <c r="L12">
        <f>Sheet1!O166/Sheet1!$C166</f>
        <v>0</v>
      </c>
      <c r="M12">
        <f>Sheet1!P166/Sheet1!$C166</f>
        <v>0</v>
      </c>
      <c r="N12">
        <f>Sheet1!Q166/Sheet1!$C166</f>
        <v>9.3023255813953487E-2</v>
      </c>
      <c r="O12">
        <f>Sheet1!R166/Sheet1!$C166</f>
        <v>6.9767441860465115E-2</v>
      </c>
      <c r="P12">
        <f>Sheet1!S166/Sheet1!$C166</f>
        <v>4.6511627906976744E-3</v>
      </c>
    </row>
    <row r="13" spans="1:16">
      <c r="A13" t="str">
        <f>Sheet1!A47 &amp; "+" &amp; Sheet1!B47</f>
        <v>Hydra Mail+3</v>
      </c>
      <c r="B13">
        <f>Sheet1!E47/Sheet1!$C47</f>
        <v>0</v>
      </c>
      <c r="C13">
        <f>Sheet1!F47/Sheet1!$C47</f>
        <v>0</v>
      </c>
      <c r="D13">
        <f>Sheet1!G47/Sheet1!$C47</f>
        <v>0</v>
      </c>
      <c r="E13">
        <f>Sheet1!H47/Sheet1!$C47</f>
        <v>0</v>
      </c>
      <c r="F13">
        <f>Sheet1!I47/Sheet1!$C47</f>
        <v>1.8064516129032257E-3</v>
      </c>
      <c r="G13">
        <f>Sheet1!J47/Sheet1!$C47</f>
        <v>0</v>
      </c>
      <c r="H13">
        <f>Sheet1!K47/Sheet1!$C47</f>
        <v>0</v>
      </c>
      <c r="I13">
        <f>Sheet1!L47/Sheet1!$C47</f>
        <v>1.6258064516129031E-2</v>
      </c>
      <c r="J13">
        <f>Sheet1!M47/Sheet1!$C47</f>
        <v>0</v>
      </c>
      <c r="K13">
        <f>Sheet1!N47/Sheet1!$C47</f>
        <v>0</v>
      </c>
      <c r="L13">
        <f>Sheet1!O47/Sheet1!$C47</f>
        <v>0</v>
      </c>
      <c r="M13">
        <f>Sheet1!P47/Sheet1!$C47</f>
        <v>0</v>
      </c>
      <c r="N13">
        <f>Sheet1!Q47/Sheet1!$C47</f>
        <v>0</v>
      </c>
      <c r="O13">
        <f>Sheet1!R47/Sheet1!$C47</f>
        <v>0</v>
      </c>
      <c r="P13">
        <f>Sheet1!S47/Sheet1!$C47</f>
        <v>0</v>
      </c>
    </row>
    <row r="14" spans="1:16">
      <c r="A14" t="str">
        <f>Sheet1!A73 &amp; "+" &amp; Sheet1!B73</f>
        <v>Orb of Life+5</v>
      </c>
      <c r="B14">
        <f>Sheet1!E73/Sheet1!$C73</f>
        <v>0</v>
      </c>
      <c r="C14">
        <f>Sheet1!F73/Sheet1!$C73</f>
        <v>0</v>
      </c>
      <c r="D14">
        <f>Sheet1!G73/Sheet1!$C73</f>
        <v>0</v>
      </c>
      <c r="E14">
        <f>Sheet1!H73/Sheet1!$C73</f>
        <v>0.24888888888888888</v>
      </c>
      <c r="F14">
        <f>Sheet1!I73/Sheet1!$C73</f>
        <v>1.7777777777777779E-3</v>
      </c>
      <c r="G14">
        <f>Sheet1!J73/Sheet1!$C73</f>
        <v>0</v>
      </c>
      <c r="H14">
        <f>Sheet1!K73/Sheet1!$C73</f>
        <v>0</v>
      </c>
      <c r="I14">
        <f>Sheet1!L73/Sheet1!$C73</f>
        <v>0</v>
      </c>
      <c r="J14">
        <f>Sheet1!M73/Sheet1!$C73</f>
        <v>0</v>
      </c>
      <c r="K14">
        <f>Sheet1!N73/Sheet1!$C73</f>
        <v>0</v>
      </c>
      <c r="L14">
        <f>Sheet1!O73/Sheet1!$C73</f>
        <v>0</v>
      </c>
      <c r="M14">
        <f>Sheet1!P73/Sheet1!$C73</f>
        <v>0</v>
      </c>
      <c r="N14">
        <f>Sheet1!Q73/Sheet1!$C73</f>
        <v>0.24888888888888888</v>
      </c>
      <c r="O14">
        <f>Sheet1!R73/Sheet1!$C73</f>
        <v>0</v>
      </c>
      <c r="P14">
        <f>Sheet1!S73/Sheet1!$C73</f>
        <v>0</v>
      </c>
    </row>
    <row r="15" spans="1:16">
      <c r="A15" t="str">
        <f>Sheet1!A167 &amp; "+" &amp; Sheet1!B167</f>
        <v>Talisman of the Sun+3</v>
      </c>
      <c r="B15">
        <f>Sheet1!E167/Sheet1!$C167</f>
        <v>4.3750000000000004E-3</v>
      </c>
      <c r="C15">
        <f>Sheet1!F167/Sheet1!$C167</f>
        <v>4.3750000000000004E-3</v>
      </c>
      <c r="D15">
        <f>Sheet1!G167/Sheet1!$C167</f>
        <v>4.3750000000000004E-3</v>
      </c>
      <c r="E15">
        <f>Sheet1!H167/Sheet1!$C167</f>
        <v>0</v>
      </c>
      <c r="F15">
        <f>Sheet1!I167/Sheet1!$C167</f>
        <v>1.7499999999999998E-3</v>
      </c>
      <c r="G15">
        <f>Sheet1!J167/Sheet1!$C167</f>
        <v>0</v>
      </c>
      <c r="H15">
        <f>Sheet1!K167/Sheet1!$C167</f>
        <v>0</v>
      </c>
      <c r="I15">
        <f>Sheet1!L167/Sheet1!$C167</f>
        <v>0</v>
      </c>
      <c r="J15">
        <f>Sheet1!M167/Sheet1!$C167</f>
        <v>0</v>
      </c>
      <c r="K15">
        <f>Sheet1!N167/Sheet1!$C167</f>
        <v>0</v>
      </c>
      <c r="L15">
        <f>Sheet1!O167/Sheet1!$C167</f>
        <v>0</v>
      </c>
      <c r="M15">
        <f>Sheet1!P167/Sheet1!$C167</f>
        <v>0</v>
      </c>
      <c r="N15">
        <f>Sheet1!Q167/Sheet1!$C167</f>
        <v>8.7499999999999994E-2</v>
      </c>
      <c r="O15">
        <f>Sheet1!R167/Sheet1!$C167</f>
        <v>6.5625000000000003E-2</v>
      </c>
      <c r="P15">
        <f>Sheet1!S167/Sheet1!$C167</f>
        <v>4.3750000000000004E-3</v>
      </c>
    </row>
    <row r="16" spans="1:16">
      <c r="A16" t="str">
        <f>Sheet1!A48 &amp; "+" &amp; Sheet1!B48</f>
        <v>Hydra Mail+4</v>
      </c>
      <c r="B16">
        <f>Sheet1!E48/Sheet1!$C48</f>
        <v>0</v>
      </c>
      <c r="C16">
        <f>Sheet1!F48/Sheet1!$C48</f>
        <v>0</v>
      </c>
      <c r="D16">
        <f>Sheet1!G48/Sheet1!$C48</f>
        <v>0</v>
      </c>
      <c r="E16">
        <f>Sheet1!H48/Sheet1!$C48</f>
        <v>0</v>
      </c>
      <c r="F16">
        <f>Sheet1!I48/Sheet1!$C48</f>
        <v>1.7078651685393258E-3</v>
      </c>
      <c r="G16">
        <f>Sheet1!J48/Sheet1!$C48</f>
        <v>0</v>
      </c>
      <c r="H16">
        <f>Sheet1!K48/Sheet1!$C48</f>
        <v>0</v>
      </c>
      <c r="I16">
        <f>Sheet1!L48/Sheet1!$C48</f>
        <v>1.537078651685393E-2</v>
      </c>
      <c r="J16">
        <f>Sheet1!M48/Sheet1!$C48</f>
        <v>0</v>
      </c>
      <c r="K16">
        <f>Sheet1!N48/Sheet1!$C48</f>
        <v>0</v>
      </c>
      <c r="L16">
        <f>Sheet1!O48/Sheet1!$C48</f>
        <v>0</v>
      </c>
      <c r="M16">
        <f>Sheet1!P48/Sheet1!$C48</f>
        <v>0</v>
      </c>
      <c r="N16">
        <f>Sheet1!Q48/Sheet1!$C48</f>
        <v>0</v>
      </c>
      <c r="O16">
        <f>Sheet1!R48/Sheet1!$C48</f>
        <v>0</v>
      </c>
      <c r="P16">
        <f>Sheet1!S48/Sheet1!$C48</f>
        <v>0</v>
      </c>
    </row>
    <row r="17" spans="1:16">
      <c r="A17" t="str">
        <f>Sheet1!A168 &amp; "+" &amp; Sheet1!B168</f>
        <v>Talisman of the Sun+4</v>
      </c>
      <c r="B17">
        <f>Sheet1!E168/Sheet1!$C168</f>
        <v>4.0860215053763445E-3</v>
      </c>
      <c r="C17">
        <f>Sheet1!F168/Sheet1!$C168</f>
        <v>4.0860215053763445E-3</v>
      </c>
      <c r="D17">
        <f>Sheet1!G168/Sheet1!$C168</f>
        <v>4.0860215053763445E-3</v>
      </c>
      <c r="E17">
        <f>Sheet1!H168/Sheet1!$C168</f>
        <v>0</v>
      </c>
      <c r="F17">
        <f>Sheet1!I168/Sheet1!$C168</f>
        <v>1.6344086021505375E-3</v>
      </c>
      <c r="G17">
        <f>Sheet1!J168/Sheet1!$C168</f>
        <v>0</v>
      </c>
      <c r="H17">
        <f>Sheet1!K168/Sheet1!$C168</f>
        <v>0</v>
      </c>
      <c r="I17">
        <f>Sheet1!L168/Sheet1!$C168</f>
        <v>0</v>
      </c>
      <c r="J17">
        <f>Sheet1!M168/Sheet1!$C168</f>
        <v>0</v>
      </c>
      <c r="K17">
        <f>Sheet1!N168/Sheet1!$C168</f>
        <v>0</v>
      </c>
      <c r="L17">
        <f>Sheet1!O168/Sheet1!$C168</f>
        <v>0</v>
      </c>
      <c r="M17">
        <f>Sheet1!P168/Sheet1!$C168</f>
        <v>0</v>
      </c>
      <c r="N17">
        <f>Sheet1!Q168/Sheet1!$C168</f>
        <v>8.1720430107526887E-2</v>
      </c>
      <c r="O17">
        <f>Sheet1!R168/Sheet1!$C168</f>
        <v>6.1290322580645158E-2</v>
      </c>
      <c r="P17">
        <f>Sheet1!S168/Sheet1!$C168</f>
        <v>4.0860215053763445E-3</v>
      </c>
    </row>
    <row r="18" spans="1:16">
      <c r="A18" t="str">
        <f>Sheet1!A49 &amp; "+" &amp; Sheet1!B49</f>
        <v>Hydra Mail+5</v>
      </c>
      <c r="B18">
        <f>Sheet1!E49/Sheet1!$C49</f>
        <v>0</v>
      </c>
      <c r="C18">
        <f>Sheet1!F49/Sheet1!$C49</f>
        <v>0</v>
      </c>
      <c r="D18">
        <f>Sheet1!G49/Sheet1!$C49</f>
        <v>0</v>
      </c>
      <c r="E18">
        <f>Sheet1!H49/Sheet1!$C49</f>
        <v>0</v>
      </c>
      <c r="F18">
        <f>Sheet1!I49/Sheet1!$C49</f>
        <v>1.6000000000000001E-3</v>
      </c>
      <c r="G18">
        <f>Sheet1!J49/Sheet1!$C49</f>
        <v>0</v>
      </c>
      <c r="H18">
        <f>Sheet1!K49/Sheet1!$C49</f>
        <v>0</v>
      </c>
      <c r="I18">
        <f>Sheet1!L49/Sheet1!$C49</f>
        <v>1.44E-2</v>
      </c>
      <c r="J18">
        <f>Sheet1!M49/Sheet1!$C49</f>
        <v>0</v>
      </c>
      <c r="K18">
        <f>Sheet1!N49/Sheet1!$C49</f>
        <v>0</v>
      </c>
      <c r="L18">
        <f>Sheet1!O49/Sheet1!$C49</f>
        <v>0</v>
      </c>
      <c r="M18">
        <f>Sheet1!P49/Sheet1!$C49</f>
        <v>0</v>
      </c>
      <c r="N18">
        <f>Sheet1!Q49/Sheet1!$C49</f>
        <v>0</v>
      </c>
      <c r="O18">
        <f>Sheet1!R49/Sheet1!$C49</f>
        <v>0</v>
      </c>
      <c r="P18">
        <f>Sheet1!S49/Sheet1!$C49</f>
        <v>0</v>
      </c>
    </row>
    <row r="19" spans="1:16">
      <c r="A19" t="str">
        <f>Sheet1!A169 &amp; "+" &amp; Sheet1!B169</f>
        <v>Talisman of the Sun+5</v>
      </c>
      <c r="B19">
        <f>Sheet1!E169/Sheet1!$C169</f>
        <v>3.8461538461538464E-3</v>
      </c>
      <c r="C19">
        <f>Sheet1!F169/Sheet1!$C169</f>
        <v>3.8461538461538464E-3</v>
      </c>
      <c r="D19">
        <f>Sheet1!G169/Sheet1!$C169</f>
        <v>3.8461538461538464E-3</v>
      </c>
      <c r="E19">
        <f>Sheet1!H169/Sheet1!$C169</f>
        <v>0</v>
      </c>
      <c r="F19">
        <f>Sheet1!I169/Sheet1!$C169</f>
        <v>1.5384615384615385E-3</v>
      </c>
      <c r="G19">
        <f>Sheet1!J169/Sheet1!$C169</f>
        <v>0</v>
      </c>
      <c r="H19">
        <f>Sheet1!K169/Sheet1!$C169</f>
        <v>0</v>
      </c>
      <c r="I19">
        <f>Sheet1!L169/Sheet1!$C169</f>
        <v>0</v>
      </c>
      <c r="J19">
        <f>Sheet1!M169/Sheet1!$C169</f>
        <v>0</v>
      </c>
      <c r="K19">
        <f>Sheet1!N169/Sheet1!$C169</f>
        <v>0</v>
      </c>
      <c r="L19">
        <f>Sheet1!O169/Sheet1!$C169</f>
        <v>0</v>
      </c>
      <c r="M19">
        <f>Sheet1!P169/Sheet1!$C169</f>
        <v>0</v>
      </c>
      <c r="N19">
        <f>Sheet1!Q169/Sheet1!$C169</f>
        <v>7.6923076923076927E-2</v>
      </c>
      <c r="O19">
        <f>Sheet1!R169/Sheet1!$C169</f>
        <v>5.7692307692307696E-2</v>
      </c>
      <c r="P19">
        <f>Sheet1!S169/Sheet1!$C169</f>
        <v>3.8461538461538464E-3</v>
      </c>
    </row>
    <row r="20" spans="1:16">
      <c r="A20" t="str">
        <f>Sheet1!A2 &amp; "+" &amp; Sheet1!B2</f>
        <v>Circlet of Mana+0</v>
      </c>
      <c r="B20">
        <f>Sheet1!E2/Sheet1!$C2</f>
        <v>0</v>
      </c>
      <c r="C20">
        <f>Sheet1!F2/Sheet1!$C2</f>
        <v>0</v>
      </c>
      <c r="D20">
        <f>Sheet1!G2/Sheet1!$C2</f>
        <v>0</v>
      </c>
      <c r="E20">
        <f>Sheet1!H2/Sheet1!$C2</f>
        <v>0</v>
      </c>
      <c r="F20">
        <f>Sheet1!I2/Sheet1!$C2</f>
        <v>0</v>
      </c>
      <c r="G20">
        <f>Sheet1!J2/Sheet1!$C2</f>
        <v>0</v>
      </c>
      <c r="H20">
        <f>Sheet1!K2/Sheet1!$C2</f>
        <v>0.1</v>
      </c>
      <c r="I20">
        <f>Sheet1!L2/Sheet1!$C2</f>
        <v>0</v>
      </c>
      <c r="J20">
        <f>Sheet1!M2/Sheet1!$C2</f>
        <v>0</v>
      </c>
      <c r="K20">
        <f>Sheet1!N2/Sheet1!$C2</f>
        <v>0</v>
      </c>
      <c r="L20">
        <f>Sheet1!O2/Sheet1!$C2</f>
        <v>0</v>
      </c>
      <c r="M20">
        <f>Sheet1!P2/Sheet1!$C2</f>
        <v>0</v>
      </c>
      <c r="N20">
        <f>Sheet1!Q2/Sheet1!$C2</f>
        <v>0</v>
      </c>
      <c r="O20">
        <f>Sheet1!R2/Sheet1!$C2</f>
        <v>0</v>
      </c>
      <c r="P20">
        <f>Sheet1!S2/Sheet1!$C2</f>
        <v>0</v>
      </c>
    </row>
    <row r="21" spans="1:16">
      <c r="A21" t="str">
        <f>Sheet1!A80 &amp; "+" &amp; Sheet1!B80</f>
        <v>Orb of the Magi+0</v>
      </c>
      <c r="B21">
        <f>Sheet1!E80/Sheet1!$C80</f>
        <v>0</v>
      </c>
      <c r="C21">
        <f>Sheet1!F80/Sheet1!$C80</f>
        <v>0</v>
      </c>
      <c r="D21">
        <f>Sheet1!G80/Sheet1!$C80</f>
        <v>0</v>
      </c>
      <c r="E21">
        <f>Sheet1!H80/Sheet1!$C80</f>
        <v>0</v>
      </c>
      <c r="F21">
        <f>Sheet1!I80/Sheet1!$C80</f>
        <v>0</v>
      </c>
      <c r="G21">
        <f>Sheet1!J80/Sheet1!$C80</f>
        <v>0.1875</v>
      </c>
      <c r="H21">
        <f>Sheet1!K80/Sheet1!$C80</f>
        <v>0.1</v>
      </c>
      <c r="I21">
        <f>Sheet1!L80/Sheet1!$C80</f>
        <v>0</v>
      </c>
      <c r="J21">
        <f>Sheet1!M80/Sheet1!$C80</f>
        <v>0</v>
      </c>
      <c r="K21">
        <f>Sheet1!N80/Sheet1!$C80</f>
        <v>0</v>
      </c>
      <c r="L21">
        <f>Sheet1!O80/Sheet1!$C80</f>
        <v>0</v>
      </c>
      <c r="M21">
        <f>Sheet1!P80/Sheet1!$C80</f>
        <v>0</v>
      </c>
      <c r="N21">
        <f>Sheet1!Q80/Sheet1!$C80</f>
        <v>0</v>
      </c>
      <c r="O21">
        <f>Sheet1!R80/Sheet1!$C80</f>
        <v>0.1875</v>
      </c>
      <c r="P21">
        <f>Sheet1!S80/Sheet1!$C80</f>
        <v>0</v>
      </c>
    </row>
    <row r="22" spans="1:16">
      <c r="A22" t="str">
        <f>Sheet1!A3 &amp; "+" &amp; Sheet1!B3</f>
        <v>Circlet of Mana+1</v>
      </c>
      <c r="B22">
        <f>Sheet1!E3/Sheet1!$C3</f>
        <v>0</v>
      </c>
      <c r="C22">
        <f>Sheet1!F3/Sheet1!$C3</f>
        <v>0</v>
      </c>
      <c r="D22">
        <f>Sheet1!G3/Sheet1!$C3</f>
        <v>0</v>
      </c>
      <c r="E22">
        <f>Sheet1!H3/Sheet1!$C3</f>
        <v>0</v>
      </c>
      <c r="F22">
        <f>Sheet1!I3/Sheet1!$C3</f>
        <v>0</v>
      </c>
      <c r="G22">
        <f>Sheet1!J3/Sheet1!$C3</f>
        <v>0</v>
      </c>
      <c r="H22">
        <f>Sheet1!K3/Sheet1!$C3</f>
        <v>9.8245614035087719E-2</v>
      </c>
      <c r="I22">
        <f>Sheet1!L3/Sheet1!$C3</f>
        <v>0</v>
      </c>
      <c r="J22">
        <f>Sheet1!M3/Sheet1!$C3</f>
        <v>0</v>
      </c>
      <c r="K22">
        <f>Sheet1!N3/Sheet1!$C3</f>
        <v>0</v>
      </c>
      <c r="L22">
        <f>Sheet1!O3/Sheet1!$C3</f>
        <v>0</v>
      </c>
      <c r="M22">
        <f>Sheet1!P3/Sheet1!$C3</f>
        <v>0</v>
      </c>
      <c r="N22">
        <f>Sheet1!Q3/Sheet1!$C3</f>
        <v>0</v>
      </c>
      <c r="O22">
        <f>Sheet1!R3/Sheet1!$C3</f>
        <v>0</v>
      </c>
      <c r="P22">
        <f>Sheet1!S3/Sheet1!$C3</f>
        <v>0</v>
      </c>
    </row>
    <row r="23" spans="1:16">
      <c r="A23" t="str">
        <f>Sheet1!A81 &amp; "+" &amp; Sheet1!B81</f>
        <v>Orb of the Magi+1</v>
      </c>
      <c r="B23">
        <f>Sheet1!E81/Sheet1!$C81</f>
        <v>0</v>
      </c>
      <c r="C23">
        <f>Sheet1!F81/Sheet1!$C81</f>
        <v>0</v>
      </c>
      <c r="D23">
        <f>Sheet1!G81/Sheet1!$C81</f>
        <v>0</v>
      </c>
      <c r="E23">
        <f>Sheet1!H81/Sheet1!$C81</f>
        <v>0</v>
      </c>
      <c r="F23">
        <f>Sheet1!I81/Sheet1!$C81</f>
        <v>0</v>
      </c>
      <c r="G23">
        <f>Sheet1!J81/Sheet1!$C81</f>
        <v>0.18421052631578946</v>
      </c>
      <c r="H23">
        <f>Sheet1!K81/Sheet1!$C81</f>
        <v>9.8245614035087719E-2</v>
      </c>
      <c r="I23">
        <f>Sheet1!L81/Sheet1!$C81</f>
        <v>0</v>
      </c>
      <c r="J23">
        <f>Sheet1!M81/Sheet1!$C81</f>
        <v>0</v>
      </c>
      <c r="K23">
        <f>Sheet1!N81/Sheet1!$C81</f>
        <v>0</v>
      </c>
      <c r="L23">
        <f>Sheet1!O81/Sheet1!$C81</f>
        <v>0</v>
      </c>
      <c r="M23">
        <f>Sheet1!P81/Sheet1!$C81</f>
        <v>0</v>
      </c>
      <c r="N23">
        <f>Sheet1!Q81/Sheet1!$C81</f>
        <v>0</v>
      </c>
      <c r="O23">
        <f>Sheet1!R81/Sheet1!$C81</f>
        <v>0.18421052631578946</v>
      </c>
      <c r="P23">
        <f>Sheet1!S81/Sheet1!$C81</f>
        <v>0</v>
      </c>
    </row>
    <row r="24" spans="1:16">
      <c r="A24" t="str">
        <f>Sheet1!A4 &amp; "+" &amp; Sheet1!B4</f>
        <v>Circlet of Mana+2</v>
      </c>
      <c r="B24">
        <f>Sheet1!E4/Sheet1!$C4</f>
        <v>0</v>
      </c>
      <c r="C24">
        <f>Sheet1!F4/Sheet1!$C4</f>
        <v>0</v>
      </c>
      <c r="D24">
        <f>Sheet1!G4/Sheet1!$C4</f>
        <v>0</v>
      </c>
      <c r="E24">
        <f>Sheet1!H4/Sheet1!$C4</f>
        <v>0</v>
      </c>
      <c r="F24">
        <f>Sheet1!I4/Sheet1!$C4</f>
        <v>0</v>
      </c>
      <c r="G24">
        <f>Sheet1!J4/Sheet1!$C4</f>
        <v>0</v>
      </c>
      <c r="H24">
        <f>Sheet1!K4/Sheet1!$C4</f>
        <v>9.5238095238095233E-2</v>
      </c>
      <c r="I24">
        <f>Sheet1!L4/Sheet1!$C4</f>
        <v>0</v>
      </c>
      <c r="J24">
        <f>Sheet1!M4/Sheet1!$C4</f>
        <v>0</v>
      </c>
      <c r="K24">
        <f>Sheet1!N4/Sheet1!$C4</f>
        <v>0</v>
      </c>
      <c r="L24">
        <f>Sheet1!O4/Sheet1!$C4</f>
        <v>0</v>
      </c>
      <c r="M24">
        <f>Sheet1!P4/Sheet1!$C4</f>
        <v>0</v>
      </c>
      <c r="N24">
        <f>Sheet1!Q4/Sheet1!$C4</f>
        <v>0</v>
      </c>
      <c r="O24">
        <f>Sheet1!R4/Sheet1!$C4</f>
        <v>0</v>
      </c>
      <c r="P24">
        <f>Sheet1!S4/Sheet1!$C4</f>
        <v>0</v>
      </c>
    </row>
    <row r="25" spans="1:16">
      <c r="A25" t="str">
        <f>Sheet1!A82 &amp; "+" &amp; Sheet1!B82</f>
        <v>Orb of the Magi+2</v>
      </c>
      <c r="B25">
        <f>Sheet1!E82/Sheet1!$C82</f>
        <v>0</v>
      </c>
      <c r="C25">
        <f>Sheet1!F82/Sheet1!$C82</f>
        <v>0</v>
      </c>
      <c r="D25">
        <f>Sheet1!G82/Sheet1!$C82</f>
        <v>0</v>
      </c>
      <c r="E25">
        <f>Sheet1!H82/Sheet1!$C82</f>
        <v>0</v>
      </c>
      <c r="F25">
        <f>Sheet1!I82/Sheet1!$C82</f>
        <v>0</v>
      </c>
      <c r="G25">
        <f>Sheet1!J82/Sheet1!$C82</f>
        <v>0.17857142857142858</v>
      </c>
      <c r="H25">
        <f>Sheet1!K82/Sheet1!$C82</f>
        <v>9.5238095238095233E-2</v>
      </c>
      <c r="I25">
        <f>Sheet1!L82/Sheet1!$C82</f>
        <v>0</v>
      </c>
      <c r="J25">
        <f>Sheet1!M82/Sheet1!$C82</f>
        <v>0</v>
      </c>
      <c r="K25">
        <f>Sheet1!N82/Sheet1!$C82</f>
        <v>0</v>
      </c>
      <c r="L25">
        <f>Sheet1!O82/Sheet1!$C82</f>
        <v>0</v>
      </c>
      <c r="M25">
        <f>Sheet1!P82/Sheet1!$C82</f>
        <v>0</v>
      </c>
      <c r="N25">
        <f>Sheet1!Q82/Sheet1!$C82</f>
        <v>0</v>
      </c>
      <c r="O25">
        <f>Sheet1!R82/Sheet1!$C82</f>
        <v>0.17857142857142858</v>
      </c>
      <c r="P25">
        <f>Sheet1!S82/Sheet1!$C82</f>
        <v>0</v>
      </c>
    </row>
    <row r="26" spans="1:16">
      <c r="A26" t="str">
        <f>Sheet1!A5 &amp; "+" &amp; Sheet1!B5</f>
        <v>Circlet of Mana+3</v>
      </c>
      <c r="B26">
        <f>Sheet1!E5/Sheet1!$C5</f>
        <v>0</v>
      </c>
      <c r="C26">
        <f>Sheet1!F5/Sheet1!$C5</f>
        <v>0</v>
      </c>
      <c r="D26">
        <f>Sheet1!G5/Sheet1!$C5</f>
        <v>0</v>
      </c>
      <c r="E26">
        <f>Sheet1!H5/Sheet1!$C5</f>
        <v>0</v>
      </c>
      <c r="F26">
        <f>Sheet1!I5/Sheet1!$C5</f>
        <v>0</v>
      </c>
      <c r="G26">
        <f>Sheet1!J5/Sheet1!$C5</f>
        <v>0</v>
      </c>
      <c r="H26">
        <f>Sheet1!K5/Sheet1!$C5</f>
        <v>9.0322580645161285E-2</v>
      </c>
      <c r="I26">
        <f>Sheet1!L5/Sheet1!$C5</f>
        <v>0</v>
      </c>
      <c r="J26">
        <f>Sheet1!M5/Sheet1!$C5</f>
        <v>0</v>
      </c>
      <c r="K26">
        <f>Sheet1!N5/Sheet1!$C5</f>
        <v>0</v>
      </c>
      <c r="L26">
        <f>Sheet1!O5/Sheet1!$C5</f>
        <v>0</v>
      </c>
      <c r="M26">
        <f>Sheet1!P5/Sheet1!$C5</f>
        <v>0</v>
      </c>
      <c r="N26">
        <f>Sheet1!Q5/Sheet1!$C5</f>
        <v>0</v>
      </c>
      <c r="O26">
        <f>Sheet1!R5/Sheet1!$C5</f>
        <v>0</v>
      </c>
      <c r="P26">
        <f>Sheet1!S5/Sheet1!$C5</f>
        <v>0</v>
      </c>
    </row>
    <row r="27" spans="1:16">
      <c r="A27" t="str">
        <f>Sheet1!A83 &amp; "+" &amp; Sheet1!B83</f>
        <v>Orb of the Magi+3</v>
      </c>
      <c r="B27">
        <f>Sheet1!E83/Sheet1!$C83</f>
        <v>0</v>
      </c>
      <c r="C27">
        <f>Sheet1!F83/Sheet1!$C83</f>
        <v>0</v>
      </c>
      <c r="D27">
        <f>Sheet1!G83/Sheet1!$C83</f>
        <v>0</v>
      </c>
      <c r="E27">
        <f>Sheet1!H83/Sheet1!$C83</f>
        <v>0</v>
      </c>
      <c r="F27">
        <f>Sheet1!I83/Sheet1!$C83</f>
        <v>0</v>
      </c>
      <c r="G27">
        <f>Sheet1!J83/Sheet1!$C83</f>
        <v>0.16935483870967741</v>
      </c>
      <c r="H27">
        <f>Sheet1!K83/Sheet1!$C83</f>
        <v>9.0322580645161285E-2</v>
      </c>
      <c r="I27">
        <f>Sheet1!L83/Sheet1!$C83</f>
        <v>0</v>
      </c>
      <c r="J27">
        <f>Sheet1!M83/Sheet1!$C83</f>
        <v>0</v>
      </c>
      <c r="K27">
        <f>Sheet1!N83/Sheet1!$C83</f>
        <v>0</v>
      </c>
      <c r="L27">
        <f>Sheet1!O83/Sheet1!$C83</f>
        <v>0</v>
      </c>
      <c r="M27">
        <f>Sheet1!P83/Sheet1!$C83</f>
        <v>0</v>
      </c>
      <c r="N27">
        <f>Sheet1!Q83/Sheet1!$C83</f>
        <v>0</v>
      </c>
      <c r="O27">
        <f>Sheet1!R83/Sheet1!$C83</f>
        <v>0.16935483870967741</v>
      </c>
      <c r="P27">
        <f>Sheet1!S83/Sheet1!$C83</f>
        <v>0</v>
      </c>
    </row>
    <row r="28" spans="1:16">
      <c r="A28" t="str">
        <f>Sheet1!A6 &amp; "+" &amp; Sheet1!B6</f>
        <v>Circlet of Mana+4</v>
      </c>
      <c r="B28">
        <f>Sheet1!E6/Sheet1!$C6</f>
        <v>0</v>
      </c>
      <c r="C28">
        <f>Sheet1!F6/Sheet1!$C6</f>
        <v>0</v>
      </c>
      <c r="D28">
        <f>Sheet1!G6/Sheet1!$C6</f>
        <v>0</v>
      </c>
      <c r="E28">
        <f>Sheet1!H6/Sheet1!$C6</f>
        <v>0</v>
      </c>
      <c r="F28">
        <f>Sheet1!I6/Sheet1!$C6</f>
        <v>0</v>
      </c>
      <c r="G28">
        <f>Sheet1!J6/Sheet1!$C6</f>
        <v>0</v>
      </c>
      <c r="H28">
        <f>Sheet1!K6/Sheet1!$C6</f>
        <v>8.5393258426966295E-2</v>
      </c>
      <c r="I28">
        <f>Sheet1!L6/Sheet1!$C6</f>
        <v>0</v>
      </c>
      <c r="J28">
        <f>Sheet1!M6/Sheet1!$C6</f>
        <v>0</v>
      </c>
      <c r="K28">
        <f>Sheet1!N6/Sheet1!$C6</f>
        <v>0</v>
      </c>
      <c r="L28">
        <f>Sheet1!O6/Sheet1!$C6</f>
        <v>0</v>
      </c>
      <c r="M28">
        <f>Sheet1!P6/Sheet1!$C6</f>
        <v>0</v>
      </c>
      <c r="N28">
        <f>Sheet1!Q6/Sheet1!$C6</f>
        <v>0</v>
      </c>
      <c r="O28">
        <f>Sheet1!R6/Sheet1!$C6</f>
        <v>0</v>
      </c>
      <c r="P28">
        <f>Sheet1!S6/Sheet1!$C6</f>
        <v>0</v>
      </c>
    </row>
    <row r="29" spans="1:16">
      <c r="A29" t="str">
        <f>Sheet1!A84 &amp; "+" &amp; Sheet1!B84</f>
        <v>Orb of the Magi+4</v>
      </c>
      <c r="B29">
        <f>Sheet1!E84/Sheet1!$C84</f>
        <v>0</v>
      </c>
      <c r="C29">
        <f>Sheet1!F84/Sheet1!$C84</f>
        <v>0</v>
      </c>
      <c r="D29">
        <f>Sheet1!G84/Sheet1!$C84</f>
        <v>0</v>
      </c>
      <c r="E29">
        <f>Sheet1!H84/Sheet1!$C84</f>
        <v>0</v>
      </c>
      <c r="F29">
        <f>Sheet1!I84/Sheet1!$C84</f>
        <v>0</v>
      </c>
      <c r="G29">
        <f>Sheet1!J84/Sheet1!$C84</f>
        <v>0.1601123595505618</v>
      </c>
      <c r="H29">
        <f>Sheet1!K84/Sheet1!$C84</f>
        <v>8.5393258426966295E-2</v>
      </c>
      <c r="I29">
        <f>Sheet1!L84/Sheet1!$C84</f>
        <v>0</v>
      </c>
      <c r="J29">
        <f>Sheet1!M84/Sheet1!$C84</f>
        <v>0</v>
      </c>
      <c r="K29">
        <f>Sheet1!N84/Sheet1!$C84</f>
        <v>0</v>
      </c>
      <c r="L29">
        <f>Sheet1!O84/Sheet1!$C84</f>
        <v>0</v>
      </c>
      <c r="M29">
        <f>Sheet1!P84/Sheet1!$C84</f>
        <v>0</v>
      </c>
      <c r="N29">
        <f>Sheet1!Q84/Sheet1!$C84</f>
        <v>0</v>
      </c>
      <c r="O29">
        <f>Sheet1!R84/Sheet1!$C84</f>
        <v>0.1601123595505618</v>
      </c>
      <c r="P29">
        <f>Sheet1!S84/Sheet1!$C84</f>
        <v>0</v>
      </c>
    </row>
    <row r="30" spans="1:16">
      <c r="A30" t="str">
        <f>Sheet1!A7 &amp; "+" &amp; Sheet1!B7</f>
        <v>Circlet of Mana+5</v>
      </c>
      <c r="B30">
        <f>Sheet1!E7/Sheet1!$C7</f>
        <v>0</v>
      </c>
      <c r="C30">
        <f>Sheet1!F7/Sheet1!$C7</f>
        <v>0</v>
      </c>
      <c r="D30">
        <f>Sheet1!G7/Sheet1!$C7</f>
        <v>0</v>
      </c>
      <c r="E30">
        <f>Sheet1!H7/Sheet1!$C7</f>
        <v>0</v>
      </c>
      <c r="F30">
        <f>Sheet1!I7/Sheet1!$C7</f>
        <v>0</v>
      </c>
      <c r="G30">
        <f>Sheet1!J7/Sheet1!$C7</f>
        <v>0</v>
      </c>
      <c r="H30">
        <f>Sheet1!K7/Sheet1!$C7</f>
        <v>0.08</v>
      </c>
      <c r="I30">
        <f>Sheet1!L7/Sheet1!$C7</f>
        <v>0</v>
      </c>
      <c r="J30">
        <f>Sheet1!M7/Sheet1!$C7</f>
        <v>0</v>
      </c>
      <c r="K30">
        <f>Sheet1!N7/Sheet1!$C7</f>
        <v>0</v>
      </c>
      <c r="L30">
        <f>Sheet1!O7/Sheet1!$C7</f>
        <v>0</v>
      </c>
      <c r="M30">
        <f>Sheet1!P7/Sheet1!$C7</f>
        <v>0</v>
      </c>
      <c r="N30">
        <f>Sheet1!Q7/Sheet1!$C7</f>
        <v>0</v>
      </c>
      <c r="O30">
        <f>Sheet1!R7/Sheet1!$C7</f>
        <v>0</v>
      </c>
      <c r="P30">
        <f>Sheet1!S7/Sheet1!$C7</f>
        <v>0</v>
      </c>
    </row>
    <row r="31" spans="1:16">
      <c r="A31" t="str">
        <f>Sheet1!A85 &amp; "+" &amp; Sheet1!B85</f>
        <v>Orb of the Magi+5</v>
      </c>
      <c r="B31">
        <f>Sheet1!E85/Sheet1!$C85</f>
        <v>0</v>
      </c>
      <c r="C31">
        <f>Sheet1!F85/Sheet1!$C85</f>
        <v>0</v>
      </c>
      <c r="D31">
        <f>Sheet1!G85/Sheet1!$C85</f>
        <v>0</v>
      </c>
      <c r="E31">
        <f>Sheet1!H85/Sheet1!$C85</f>
        <v>0</v>
      </c>
      <c r="F31">
        <f>Sheet1!I85/Sheet1!$C85</f>
        <v>0</v>
      </c>
      <c r="G31">
        <f>Sheet1!J85/Sheet1!$C85</f>
        <v>0.15</v>
      </c>
      <c r="H31">
        <f>Sheet1!K85/Sheet1!$C85</f>
        <v>0.08</v>
      </c>
      <c r="I31">
        <f>Sheet1!L85/Sheet1!$C85</f>
        <v>0</v>
      </c>
      <c r="J31">
        <f>Sheet1!M85/Sheet1!$C85</f>
        <v>0</v>
      </c>
      <c r="K31">
        <f>Sheet1!N85/Sheet1!$C85</f>
        <v>0</v>
      </c>
      <c r="L31">
        <f>Sheet1!O85/Sheet1!$C85</f>
        <v>0</v>
      </c>
      <c r="M31">
        <f>Sheet1!P85/Sheet1!$C85</f>
        <v>0</v>
      </c>
      <c r="N31">
        <f>Sheet1!Q85/Sheet1!$C85</f>
        <v>0</v>
      </c>
      <c r="O31">
        <f>Sheet1!R85/Sheet1!$C85</f>
        <v>0.15</v>
      </c>
      <c r="P31">
        <f>Sheet1!S85/Sheet1!$C85</f>
        <v>0</v>
      </c>
    </row>
    <row r="32" spans="1:16">
      <c r="A32" t="str">
        <f>Sheet1!A128 &amp; "+" &amp; Sheet1!B128</f>
        <v>Black Dragon's Heart+0</v>
      </c>
      <c r="B32">
        <f>Sheet1!E128/Sheet1!$C128</f>
        <v>0</v>
      </c>
      <c r="C32">
        <f>Sheet1!F128/Sheet1!$C128</f>
        <v>0</v>
      </c>
      <c r="D32">
        <f>Sheet1!G128/Sheet1!$C128</f>
        <v>0</v>
      </c>
      <c r="E32">
        <f>Sheet1!H128/Sheet1!$C128</f>
        <v>0</v>
      </c>
      <c r="F32">
        <f>Sheet1!I128/Sheet1!$C128</f>
        <v>0</v>
      </c>
      <c r="G32">
        <f>Sheet1!J128/Sheet1!$C128</f>
        <v>0</v>
      </c>
      <c r="H32">
        <f>Sheet1!K128/Sheet1!$C128</f>
        <v>3.7499999999999999E-2</v>
      </c>
      <c r="I32">
        <f>Sheet1!L128/Sheet1!$C128</f>
        <v>0</v>
      </c>
      <c r="J32">
        <f>Sheet1!M128/Sheet1!$C128</f>
        <v>5.0000000000000001E-3</v>
      </c>
      <c r="K32">
        <f>Sheet1!N128/Sheet1!$C128</f>
        <v>0</v>
      </c>
      <c r="L32">
        <f>Sheet1!O128/Sheet1!$C128</f>
        <v>0</v>
      </c>
      <c r="M32">
        <f>Sheet1!P128/Sheet1!$C128</f>
        <v>0</v>
      </c>
      <c r="N32">
        <f>Sheet1!Q128/Sheet1!$C128</f>
        <v>0</v>
      </c>
      <c r="O32">
        <f>Sheet1!R128/Sheet1!$C128</f>
        <v>0</v>
      </c>
      <c r="P32">
        <f>Sheet1!S128/Sheet1!$C128</f>
        <v>0</v>
      </c>
    </row>
    <row r="33" spans="1:16">
      <c r="A33" t="str">
        <f>Sheet1!A129 &amp; "+" &amp; Sheet1!B129</f>
        <v>Black Dragon's Heart+1</v>
      </c>
      <c r="B33">
        <f>Sheet1!E129/Sheet1!$C129</f>
        <v>0</v>
      </c>
      <c r="C33">
        <f>Sheet1!F129/Sheet1!$C129</f>
        <v>0</v>
      </c>
      <c r="D33">
        <f>Sheet1!G129/Sheet1!$C129</f>
        <v>0</v>
      </c>
      <c r="E33">
        <f>Sheet1!H129/Sheet1!$C129</f>
        <v>0</v>
      </c>
      <c r="F33">
        <f>Sheet1!I129/Sheet1!$C129</f>
        <v>0</v>
      </c>
      <c r="G33">
        <f>Sheet1!J129/Sheet1!$C129</f>
        <v>0</v>
      </c>
      <c r="H33">
        <f>Sheet1!K129/Sheet1!$C129</f>
        <v>3.6206896551724141E-2</v>
      </c>
      <c r="I33">
        <f>Sheet1!L129/Sheet1!$C129</f>
        <v>0</v>
      </c>
      <c r="J33">
        <f>Sheet1!M129/Sheet1!$C129</f>
        <v>4.8275862068965511E-3</v>
      </c>
      <c r="K33">
        <f>Sheet1!N129/Sheet1!$C129</f>
        <v>0</v>
      </c>
      <c r="L33">
        <f>Sheet1!O129/Sheet1!$C129</f>
        <v>0</v>
      </c>
      <c r="M33">
        <f>Sheet1!P129/Sheet1!$C129</f>
        <v>0</v>
      </c>
      <c r="N33">
        <f>Sheet1!Q129/Sheet1!$C129</f>
        <v>0</v>
      </c>
      <c r="O33">
        <f>Sheet1!R129/Sheet1!$C129</f>
        <v>0</v>
      </c>
      <c r="P33">
        <f>Sheet1!S129/Sheet1!$C129</f>
        <v>0</v>
      </c>
    </row>
    <row r="34" spans="1:16">
      <c r="A34" t="str">
        <f>Sheet1!A130 &amp; "+" &amp; Sheet1!B130</f>
        <v>Black Dragon's Heart+2</v>
      </c>
      <c r="B34">
        <f>Sheet1!E130/Sheet1!$C130</f>
        <v>0</v>
      </c>
      <c r="C34">
        <f>Sheet1!F130/Sheet1!$C130</f>
        <v>0</v>
      </c>
      <c r="D34">
        <f>Sheet1!G130/Sheet1!$C130</f>
        <v>0</v>
      </c>
      <c r="E34">
        <f>Sheet1!H130/Sheet1!$C130</f>
        <v>0</v>
      </c>
      <c r="F34">
        <f>Sheet1!I130/Sheet1!$C130</f>
        <v>0</v>
      </c>
      <c r="G34">
        <f>Sheet1!J130/Sheet1!$C130</f>
        <v>0</v>
      </c>
      <c r="H34">
        <f>Sheet1!K130/Sheet1!$C130</f>
        <v>3.4883720930232558E-2</v>
      </c>
      <c r="I34">
        <f>Sheet1!L130/Sheet1!$C130</f>
        <v>0</v>
      </c>
      <c r="J34">
        <f>Sheet1!M130/Sheet1!$C130</f>
        <v>4.6511627906976744E-3</v>
      </c>
      <c r="K34">
        <f>Sheet1!N130/Sheet1!$C130</f>
        <v>0</v>
      </c>
      <c r="L34">
        <f>Sheet1!O130/Sheet1!$C130</f>
        <v>0</v>
      </c>
      <c r="M34">
        <f>Sheet1!P130/Sheet1!$C130</f>
        <v>0</v>
      </c>
      <c r="N34">
        <f>Sheet1!Q130/Sheet1!$C130</f>
        <v>0</v>
      </c>
      <c r="O34">
        <f>Sheet1!R130/Sheet1!$C130</f>
        <v>0</v>
      </c>
      <c r="P34">
        <f>Sheet1!S130/Sheet1!$C130</f>
        <v>0</v>
      </c>
    </row>
    <row r="35" spans="1:16">
      <c r="A35" t="str">
        <f>Sheet1!A131 &amp; "+" &amp; Sheet1!B131</f>
        <v>Black Dragon's Heart+3</v>
      </c>
      <c r="B35">
        <f>Sheet1!E131/Sheet1!$C131</f>
        <v>0</v>
      </c>
      <c r="C35">
        <f>Sheet1!F131/Sheet1!$C131</f>
        <v>0</v>
      </c>
      <c r="D35">
        <f>Sheet1!G131/Sheet1!$C131</f>
        <v>0</v>
      </c>
      <c r="E35">
        <f>Sheet1!H131/Sheet1!$C131</f>
        <v>0</v>
      </c>
      <c r="F35">
        <f>Sheet1!I131/Sheet1!$C131</f>
        <v>0</v>
      </c>
      <c r="G35">
        <f>Sheet1!J131/Sheet1!$C131</f>
        <v>0</v>
      </c>
      <c r="H35">
        <f>Sheet1!K131/Sheet1!$C131</f>
        <v>3.2812500000000001E-2</v>
      </c>
      <c r="I35">
        <f>Sheet1!L131/Sheet1!$C131</f>
        <v>0</v>
      </c>
      <c r="J35">
        <f>Sheet1!M131/Sheet1!$C131</f>
        <v>4.3749999999999995E-3</v>
      </c>
      <c r="K35">
        <f>Sheet1!N131/Sheet1!$C131</f>
        <v>0</v>
      </c>
      <c r="L35">
        <f>Sheet1!O131/Sheet1!$C131</f>
        <v>0</v>
      </c>
      <c r="M35">
        <f>Sheet1!P131/Sheet1!$C131</f>
        <v>0</v>
      </c>
      <c r="N35">
        <f>Sheet1!Q131/Sheet1!$C131</f>
        <v>0</v>
      </c>
      <c r="O35">
        <f>Sheet1!R131/Sheet1!$C131</f>
        <v>0</v>
      </c>
      <c r="P35">
        <f>Sheet1!S131/Sheet1!$C131</f>
        <v>0</v>
      </c>
    </row>
    <row r="36" spans="1:16">
      <c r="A36" t="str">
        <f>Sheet1!A132 &amp; "+" &amp; Sheet1!B132</f>
        <v>Black Dragon's Heart+4</v>
      </c>
      <c r="B36">
        <f>Sheet1!E132/Sheet1!$C132</f>
        <v>0</v>
      </c>
      <c r="C36">
        <f>Sheet1!F132/Sheet1!$C132</f>
        <v>0</v>
      </c>
      <c r="D36">
        <f>Sheet1!G132/Sheet1!$C132</f>
        <v>0</v>
      </c>
      <c r="E36">
        <f>Sheet1!H132/Sheet1!$C132</f>
        <v>0</v>
      </c>
      <c r="F36">
        <f>Sheet1!I132/Sheet1!$C132</f>
        <v>0</v>
      </c>
      <c r="G36">
        <f>Sheet1!J132/Sheet1!$C132</f>
        <v>0</v>
      </c>
      <c r="H36">
        <f>Sheet1!K132/Sheet1!$C132</f>
        <v>3.0645161290322576E-2</v>
      </c>
      <c r="I36">
        <f>Sheet1!L132/Sheet1!$C132</f>
        <v>0</v>
      </c>
      <c r="J36">
        <f>Sheet1!M132/Sheet1!$C132</f>
        <v>4.0860215053763436E-3</v>
      </c>
      <c r="K36">
        <f>Sheet1!N132/Sheet1!$C132</f>
        <v>0</v>
      </c>
      <c r="L36">
        <f>Sheet1!O132/Sheet1!$C132</f>
        <v>0</v>
      </c>
      <c r="M36">
        <f>Sheet1!P132/Sheet1!$C132</f>
        <v>0</v>
      </c>
      <c r="N36">
        <f>Sheet1!Q132/Sheet1!$C132</f>
        <v>0</v>
      </c>
      <c r="O36">
        <f>Sheet1!R132/Sheet1!$C132</f>
        <v>0</v>
      </c>
      <c r="P36">
        <f>Sheet1!S132/Sheet1!$C132</f>
        <v>0</v>
      </c>
    </row>
    <row r="37" spans="1:16">
      <c r="A37" t="str">
        <f>Sheet1!A133 &amp; "+" &amp; Sheet1!B133</f>
        <v>Black Dragon's Heart+5</v>
      </c>
      <c r="B37">
        <f>Sheet1!E133/Sheet1!$C133</f>
        <v>0</v>
      </c>
      <c r="C37">
        <f>Sheet1!F133/Sheet1!$C133</f>
        <v>0</v>
      </c>
      <c r="D37">
        <f>Sheet1!G133/Sheet1!$C133</f>
        <v>0</v>
      </c>
      <c r="E37">
        <f>Sheet1!H133/Sheet1!$C133</f>
        <v>0</v>
      </c>
      <c r="F37">
        <f>Sheet1!I133/Sheet1!$C133</f>
        <v>0</v>
      </c>
      <c r="G37">
        <f>Sheet1!J133/Sheet1!$C133</f>
        <v>0</v>
      </c>
      <c r="H37">
        <f>Sheet1!K133/Sheet1!$C133</f>
        <v>2.8846153846153848E-2</v>
      </c>
      <c r="I37">
        <f>Sheet1!L133/Sheet1!$C133</f>
        <v>0</v>
      </c>
      <c r="J37">
        <f>Sheet1!M133/Sheet1!$C133</f>
        <v>3.8461538461538464E-3</v>
      </c>
      <c r="K37">
        <f>Sheet1!N133/Sheet1!$C133</f>
        <v>0</v>
      </c>
      <c r="L37">
        <f>Sheet1!O133/Sheet1!$C133</f>
        <v>0</v>
      </c>
      <c r="M37">
        <f>Sheet1!P133/Sheet1!$C133</f>
        <v>0</v>
      </c>
      <c r="N37">
        <f>Sheet1!Q133/Sheet1!$C133</f>
        <v>0</v>
      </c>
      <c r="O37">
        <f>Sheet1!R133/Sheet1!$C133</f>
        <v>0</v>
      </c>
      <c r="P37">
        <f>Sheet1!S133/Sheet1!$C133</f>
        <v>0</v>
      </c>
    </row>
    <row r="38" spans="1:16">
      <c r="A38" t="str">
        <f>Sheet1!A26 &amp; "+" &amp; Sheet1!B26</f>
        <v>Felskin Gauntlents+0</v>
      </c>
      <c r="B38">
        <f>Sheet1!E26/Sheet1!$C26</f>
        <v>0</v>
      </c>
      <c r="C38">
        <f>Sheet1!F26/Sheet1!$C26</f>
        <v>0</v>
      </c>
      <c r="D38">
        <f>Sheet1!G26/Sheet1!$C26</f>
        <v>0</v>
      </c>
      <c r="E38">
        <f>Sheet1!H26/Sheet1!$C26</f>
        <v>8.5714285714285715E-2</v>
      </c>
      <c r="F38">
        <f>Sheet1!I26/Sheet1!$C26</f>
        <v>0</v>
      </c>
      <c r="G38">
        <f>Sheet1!J26/Sheet1!$C26</f>
        <v>0</v>
      </c>
      <c r="H38">
        <f>Sheet1!K26/Sheet1!$C26</f>
        <v>0</v>
      </c>
      <c r="I38">
        <f>Sheet1!L26/Sheet1!$C26</f>
        <v>0</v>
      </c>
      <c r="J38">
        <f>Sheet1!M26/Sheet1!$C26</f>
        <v>0</v>
      </c>
      <c r="K38">
        <f>Sheet1!N26/Sheet1!$C26</f>
        <v>0</v>
      </c>
      <c r="L38">
        <f>Sheet1!O26/Sheet1!$C26</f>
        <v>0</v>
      </c>
      <c r="M38">
        <f>Sheet1!P26/Sheet1!$C26</f>
        <v>1.1428571428571429E-2</v>
      </c>
      <c r="N38">
        <f>Sheet1!Q26/Sheet1!$C26</f>
        <v>8.5714285714285715E-2</v>
      </c>
      <c r="O38">
        <f>Sheet1!R26/Sheet1!$C26</f>
        <v>0</v>
      </c>
      <c r="P38">
        <f>Sheet1!S26/Sheet1!$C26</f>
        <v>0</v>
      </c>
    </row>
    <row r="39" spans="1:16">
      <c r="A39" t="str">
        <f>Sheet1!A27 &amp; "+" &amp; Sheet1!B27</f>
        <v>Felskin Gauntlents+1</v>
      </c>
      <c r="B39">
        <f>Sheet1!E27/Sheet1!$C27</f>
        <v>0</v>
      </c>
      <c r="C39">
        <f>Sheet1!F27/Sheet1!$C27</f>
        <v>0</v>
      </c>
      <c r="D39">
        <f>Sheet1!G27/Sheet1!$C27</f>
        <v>0</v>
      </c>
      <c r="E39">
        <f>Sheet1!H27/Sheet1!$C27</f>
        <v>8.4210526315789472E-2</v>
      </c>
      <c r="F39">
        <f>Sheet1!I27/Sheet1!$C27</f>
        <v>0</v>
      </c>
      <c r="G39">
        <f>Sheet1!J27/Sheet1!$C27</f>
        <v>0</v>
      </c>
      <c r="H39">
        <f>Sheet1!K27/Sheet1!$C27</f>
        <v>0</v>
      </c>
      <c r="I39">
        <f>Sheet1!L27/Sheet1!$C27</f>
        <v>0</v>
      </c>
      <c r="J39">
        <f>Sheet1!M27/Sheet1!$C27</f>
        <v>0</v>
      </c>
      <c r="K39">
        <f>Sheet1!N27/Sheet1!$C27</f>
        <v>0</v>
      </c>
      <c r="L39">
        <f>Sheet1!O27/Sheet1!$C27</f>
        <v>0</v>
      </c>
      <c r="M39">
        <f>Sheet1!P27/Sheet1!$C27</f>
        <v>1.1228070175438596E-2</v>
      </c>
      <c r="N39">
        <f>Sheet1!Q27/Sheet1!$C27</f>
        <v>8.4210526315789472E-2</v>
      </c>
      <c r="O39">
        <f>Sheet1!R27/Sheet1!$C27</f>
        <v>0</v>
      </c>
      <c r="P39">
        <f>Sheet1!S27/Sheet1!$C27</f>
        <v>0</v>
      </c>
    </row>
    <row r="40" spans="1:16">
      <c r="A40" t="str">
        <f>Sheet1!A28 &amp; "+" &amp; Sheet1!B28</f>
        <v>Felskin Gauntlents+2</v>
      </c>
      <c r="B40">
        <f>Sheet1!E28/Sheet1!$C28</f>
        <v>0</v>
      </c>
      <c r="C40">
        <f>Sheet1!F28/Sheet1!$C28</f>
        <v>0</v>
      </c>
      <c r="D40">
        <f>Sheet1!G28/Sheet1!$C28</f>
        <v>0</v>
      </c>
      <c r="E40">
        <f>Sheet1!H28/Sheet1!$C28</f>
        <v>8.1632653061224483E-2</v>
      </c>
      <c r="F40">
        <f>Sheet1!I28/Sheet1!$C28</f>
        <v>0</v>
      </c>
      <c r="G40">
        <f>Sheet1!J28/Sheet1!$C28</f>
        <v>0</v>
      </c>
      <c r="H40">
        <f>Sheet1!K28/Sheet1!$C28</f>
        <v>0</v>
      </c>
      <c r="I40">
        <f>Sheet1!L28/Sheet1!$C28</f>
        <v>0</v>
      </c>
      <c r="J40">
        <f>Sheet1!M28/Sheet1!$C28</f>
        <v>0</v>
      </c>
      <c r="K40">
        <f>Sheet1!N28/Sheet1!$C28</f>
        <v>0</v>
      </c>
      <c r="L40">
        <f>Sheet1!O28/Sheet1!$C28</f>
        <v>0</v>
      </c>
      <c r="M40">
        <f>Sheet1!P28/Sheet1!$C28</f>
        <v>1.0884353741496598E-2</v>
      </c>
      <c r="N40">
        <f>Sheet1!Q28/Sheet1!$C28</f>
        <v>8.1632653061224483E-2</v>
      </c>
      <c r="O40">
        <f>Sheet1!R28/Sheet1!$C28</f>
        <v>0</v>
      </c>
      <c r="P40">
        <f>Sheet1!S28/Sheet1!$C28</f>
        <v>0</v>
      </c>
    </row>
    <row r="41" spans="1:16">
      <c r="A41" t="str">
        <f>Sheet1!A29 &amp; "+" &amp; Sheet1!B29</f>
        <v>Felskin Gauntlents+3</v>
      </c>
      <c r="B41">
        <f>Sheet1!E29/Sheet1!$C29</f>
        <v>0</v>
      </c>
      <c r="C41">
        <f>Sheet1!F29/Sheet1!$C29</f>
        <v>0</v>
      </c>
      <c r="D41">
        <f>Sheet1!G29/Sheet1!$C29</f>
        <v>0</v>
      </c>
      <c r="E41">
        <f>Sheet1!H29/Sheet1!$C29</f>
        <v>7.7419354838709681E-2</v>
      </c>
      <c r="F41">
        <f>Sheet1!I29/Sheet1!$C29</f>
        <v>0</v>
      </c>
      <c r="G41">
        <f>Sheet1!J29/Sheet1!$C29</f>
        <v>0</v>
      </c>
      <c r="H41">
        <f>Sheet1!K29/Sheet1!$C29</f>
        <v>0</v>
      </c>
      <c r="I41">
        <f>Sheet1!L29/Sheet1!$C29</f>
        <v>0</v>
      </c>
      <c r="J41">
        <f>Sheet1!M29/Sheet1!$C29</f>
        <v>0</v>
      </c>
      <c r="K41">
        <f>Sheet1!N29/Sheet1!$C29</f>
        <v>0</v>
      </c>
      <c r="L41">
        <f>Sheet1!O29/Sheet1!$C29</f>
        <v>0</v>
      </c>
      <c r="M41">
        <f>Sheet1!P29/Sheet1!$C29</f>
        <v>1.032258064516129E-2</v>
      </c>
      <c r="N41">
        <f>Sheet1!Q29/Sheet1!$C29</f>
        <v>7.7419354838709681E-2</v>
      </c>
      <c r="O41">
        <f>Sheet1!R29/Sheet1!$C29</f>
        <v>0</v>
      </c>
      <c r="P41">
        <f>Sheet1!S29/Sheet1!$C29</f>
        <v>0</v>
      </c>
    </row>
    <row r="42" spans="1:16">
      <c r="A42" t="str">
        <f>Sheet1!A30 &amp; "+" &amp; Sheet1!B30</f>
        <v>Felskin Gauntlents+4</v>
      </c>
      <c r="B42">
        <f>Sheet1!E30/Sheet1!$C30</f>
        <v>0</v>
      </c>
      <c r="C42">
        <f>Sheet1!F30/Sheet1!$C30</f>
        <v>0</v>
      </c>
      <c r="D42">
        <f>Sheet1!G30/Sheet1!$C30</f>
        <v>0</v>
      </c>
      <c r="E42">
        <f>Sheet1!H30/Sheet1!$C30</f>
        <v>7.3194221508828247E-2</v>
      </c>
      <c r="F42">
        <f>Sheet1!I30/Sheet1!$C30</f>
        <v>0</v>
      </c>
      <c r="G42">
        <f>Sheet1!J30/Sheet1!$C30</f>
        <v>0</v>
      </c>
      <c r="H42">
        <f>Sheet1!K30/Sheet1!$C30</f>
        <v>0</v>
      </c>
      <c r="I42">
        <f>Sheet1!L30/Sheet1!$C30</f>
        <v>0</v>
      </c>
      <c r="J42">
        <f>Sheet1!M30/Sheet1!$C30</f>
        <v>0</v>
      </c>
      <c r="K42">
        <f>Sheet1!N30/Sheet1!$C30</f>
        <v>0</v>
      </c>
      <c r="L42">
        <f>Sheet1!O30/Sheet1!$C30</f>
        <v>0</v>
      </c>
      <c r="M42">
        <f>Sheet1!P30/Sheet1!$C30</f>
        <v>9.7592295345104337E-3</v>
      </c>
      <c r="N42">
        <f>Sheet1!Q30/Sheet1!$C30</f>
        <v>7.3194221508828247E-2</v>
      </c>
      <c r="O42">
        <f>Sheet1!R30/Sheet1!$C30</f>
        <v>0</v>
      </c>
      <c r="P42">
        <f>Sheet1!S30/Sheet1!$C30</f>
        <v>0</v>
      </c>
    </row>
    <row r="43" spans="1:16">
      <c r="A43" t="str">
        <f>Sheet1!A31 &amp; "+" &amp; Sheet1!B31</f>
        <v>Felskin Gauntlents+5</v>
      </c>
      <c r="B43">
        <f>Sheet1!E31/Sheet1!$C31</f>
        <v>0</v>
      </c>
      <c r="C43">
        <f>Sheet1!F31/Sheet1!$C31</f>
        <v>0</v>
      </c>
      <c r="D43">
        <f>Sheet1!G31/Sheet1!$C31</f>
        <v>0</v>
      </c>
      <c r="E43">
        <f>Sheet1!H31/Sheet1!$C31</f>
        <v>6.8571428571428575E-2</v>
      </c>
      <c r="F43">
        <f>Sheet1!I31/Sheet1!$C31</f>
        <v>0</v>
      </c>
      <c r="G43">
        <f>Sheet1!J31/Sheet1!$C31</f>
        <v>0</v>
      </c>
      <c r="H43">
        <f>Sheet1!K31/Sheet1!$C31</f>
        <v>0</v>
      </c>
      <c r="I43">
        <f>Sheet1!L31/Sheet1!$C31</f>
        <v>0</v>
      </c>
      <c r="J43">
        <f>Sheet1!M31/Sheet1!$C31</f>
        <v>0</v>
      </c>
      <c r="K43">
        <f>Sheet1!N31/Sheet1!$C31</f>
        <v>0</v>
      </c>
      <c r="L43">
        <f>Sheet1!O31/Sheet1!$C31</f>
        <v>0</v>
      </c>
      <c r="M43">
        <f>Sheet1!P31/Sheet1!$C31</f>
        <v>9.1428571428571435E-3</v>
      </c>
      <c r="N43">
        <f>Sheet1!Q31/Sheet1!$C31</f>
        <v>6.8571428571428575E-2</v>
      </c>
      <c r="O43">
        <f>Sheet1!R31/Sheet1!$C31</f>
        <v>0</v>
      </c>
      <c r="P43">
        <f>Sheet1!S31/Sheet1!$C31</f>
        <v>0</v>
      </c>
    </row>
    <row r="44" spans="1:16">
      <c r="A44" t="str">
        <f>Sheet1!A32 &amp; "+" &amp; Sheet1!B32</f>
        <v>Gloves of Evocation+0</v>
      </c>
      <c r="B44">
        <f>Sheet1!E32/Sheet1!$C32</f>
        <v>0</v>
      </c>
      <c r="C44">
        <f>Sheet1!F32/Sheet1!$C32</f>
        <v>0</v>
      </c>
      <c r="D44">
        <f>Sheet1!G32/Sheet1!$C32</f>
        <v>0</v>
      </c>
      <c r="E44">
        <f>Sheet1!H32/Sheet1!$C32</f>
        <v>0</v>
      </c>
      <c r="F44">
        <f>Sheet1!I32/Sheet1!$C32</f>
        <v>0</v>
      </c>
      <c r="G44">
        <f>Sheet1!J32/Sheet1!$C32</f>
        <v>0</v>
      </c>
      <c r="H44">
        <f>Sheet1!K32/Sheet1!$C32</f>
        <v>0</v>
      </c>
      <c r="I44">
        <f>Sheet1!L32/Sheet1!$C32</f>
        <v>0</v>
      </c>
      <c r="J44">
        <f>Sheet1!M32/Sheet1!$C32</f>
        <v>0</v>
      </c>
      <c r="K44">
        <f>Sheet1!N32/Sheet1!$C32</f>
        <v>0</v>
      </c>
      <c r="L44">
        <f>Sheet1!O32/Sheet1!$C32</f>
        <v>0</v>
      </c>
      <c r="M44">
        <f>Sheet1!P32/Sheet1!$C32</f>
        <v>6.2500000000000003E-3</v>
      </c>
      <c r="N44">
        <f>Sheet1!Q32/Sheet1!$C32</f>
        <v>0</v>
      </c>
      <c r="O44">
        <f>Sheet1!R32/Sheet1!$C32</f>
        <v>0</v>
      </c>
      <c r="P44">
        <f>Sheet1!S32/Sheet1!$C32</f>
        <v>0</v>
      </c>
    </row>
    <row r="45" spans="1:16">
      <c r="A45" t="str">
        <f>Sheet1!A33 &amp; "+" &amp; Sheet1!B33</f>
        <v>Gloves of Evocation+1</v>
      </c>
      <c r="B45">
        <f>Sheet1!E33/Sheet1!$C33</f>
        <v>0</v>
      </c>
      <c r="C45">
        <f>Sheet1!F33/Sheet1!$C33</f>
        <v>0</v>
      </c>
      <c r="D45">
        <f>Sheet1!G33/Sheet1!$C33</f>
        <v>0</v>
      </c>
      <c r="E45">
        <f>Sheet1!H33/Sheet1!$C33</f>
        <v>0</v>
      </c>
      <c r="F45">
        <f>Sheet1!I33/Sheet1!$C33</f>
        <v>0</v>
      </c>
      <c r="G45">
        <f>Sheet1!J33/Sheet1!$C33</f>
        <v>0</v>
      </c>
      <c r="H45">
        <f>Sheet1!K33/Sheet1!$C33</f>
        <v>0</v>
      </c>
      <c r="I45">
        <f>Sheet1!L33/Sheet1!$C33</f>
        <v>0</v>
      </c>
      <c r="J45">
        <f>Sheet1!M33/Sheet1!$C33</f>
        <v>0</v>
      </c>
      <c r="K45">
        <f>Sheet1!N33/Sheet1!$C33</f>
        <v>0</v>
      </c>
      <c r="L45">
        <f>Sheet1!O33/Sheet1!$C33</f>
        <v>0</v>
      </c>
      <c r="M45">
        <f>Sheet1!P33/Sheet1!$C33</f>
        <v>6.1403508771929825E-3</v>
      </c>
      <c r="N45">
        <f>Sheet1!Q33/Sheet1!$C33</f>
        <v>0</v>
      </c>
      <c r="O45">
        <f>Sheet1!R33/Sheet1!$C33</f>
        <v>0</v>
      </c>
      <c r="P45">
        <f>Sheet1!S33/Sheet1!$C33</f>
        <v>0</v>
      </c>
    </row>
    <row r="46" spans="1:16">
      <c r="A46" t="str">
        <f>Sheet1!A34 &amp; "+" &amp; Sheet1!B34</f>
        <v>Gloves of Evocation+2</v>
      </c>
      <c r="B46">
        <f>Sheet1!E34/Sheet1!$C34</f>
        <v>0</v>
      </c>
      <c r="C46">
        <f>Sheet1!F34/Sheet1!$C34</f>
        <v>0</v>
      </c>
      <c r="D46">
        <f>Sheet1!G34/Sheet1!$C34</f>
        <v>0</v>
      </c>
      <c r="E46">
        <f>Sheet1!H34/Sheet1!$C34</f>
        <v>0</v>
      </c>
      <c r="F46">
        <f>Sheet1!I34/Sheet1!$C34</f>
        <v>0</v>
      </c>
      <c r="G46">
        <f>Sheet1!J34/Sheet1!$C34</f>
        <v>0</v>
      </c>
      <c r="H46">
        <f>Sheet1!K34/Sheet1!$C34</f>
        <v>0</v>
      </c>
      <c r="I46">
        <f>Sheet1!L34/Sheet1!$C34</f>
        <v>0</v>
      </c>
      <c r="J46">
        <f>Sheet1!M34/Sheet1!$C34</f>
        <v>0</v>
      </c>
      <c r="K46">
        <f>Sheet1!N34/Sheet1!$C34</f>
        <v>0</v>
      </c>
      <c r="L46">
        <f>Sheet1!O34/Sheet1!$C34</f>
        <v>0</v>
      </c>
      <c r="M46">
        <f>Sheet1!P34/Sheet1!$C34</f>
        <v>5.9523809523809521E-3</v>
      </c>
      <c r="N46">
        <f>Sheet1!Q34/Sheet1!$C34</f>
        <v>0</v>
      </c>
      <c r="O46">
        <f>Sheet1!R34/Sheet1!$C34</f>
        <v>0</v>
      </c>
      <c r="P46">
        <f>Sheet1!S34/Sheet1!$C34</f>
        <v>0</v>
      </c>
    </row>
    <row r="47" spans="1:16">
      <c r="A47" t="str">
        <f>Sheet1!A35 &amp; "+" &amp; Sheet1!B35</f>
        <v>Gloves of Evocation+3</v>
      </c>
      <c r="B47">
        <f>Sheet1!E35/Sheet1!$C35</f>
        <v>0</v>
      </c>
      <c r="C47">
        <f>Sheet1!F35/Sheet1!$C35</f>
        <v>0</v>
      </c>
      <c r="D47">
        <f>Sheet1!G35/Sheet1!$C35</f>
        <v>0</v>
      </c>
      <c r="E47">
        <f>Sheet1!H35/Sheet1!$C35</f>
        <v>0</v>
      </c>
      <c r="F47">
        <f>Sheet1!I35/Sheet1!$C35</f>
        <v>0</v>
      </c>
      <c r="G47">
        <f>Sheet1!J35/Sheet1!$C35</f>
        <v>0</v>
      </c>
      <c r="H47">
        <f>Sheet1!K35/Sheet1!$C35</f>
        <v>0</v>
      </c>
      <c r="I47">
        <f>Sheet1!L35/Sheet1!$C35</f>
        <v>0</v>
      </c>
      <c r="J47">
        <f>Sheet1!M35/Sheet1!$C35</f>
        <v>0</v>
      </c>
      <c r="K47">
        <f>Sheet1!N35/Sheet1!$C35</f>
        <v>0</v>
      </c>
      <c r="L47">
        <f>Sheet1!O35/Sheet1!$C35</f>
        <v>0</v>
      </c>
      <c r="M47">
        <f>Sheet1!P35/Sheet1!$C35</f>
        <v>5.6451612903225803E-3</v>
      </c>
      <c r="N47">
        <f>Sheet1!Q35/Sheet1!$C35</f>
        <v>0</v>
      </c>
      <c r="O47">
        <f>Sheet1!R35/Sheet1!$C35</f>
        <v>0</v>
      </c>
      <c r="P47">
        <f>Sheet1!S35/Sheet1!$C35</f>
        <v>0</v>
      </c>
    </row>
    <row r="48" spans="1:16">
      <c r="A48" t="str">
        <f>Sheet1!A36 &amp; "+" &amp; Sheet1!B36</f>
        <v>Gloves of Evocation+4</v>
      </c>
      <c r="B48">
        <f>Sheet1!E36/Sheet1!$C36</f>
        <v>0</v>
      </c>
      <c r="C48">
        <f>Sheet1!F36/Sheet1!$C36</f>
        <v>0</v>
      </c>
      <c r="D48">
        <f>Sheet1!G36/Sheet1!$C36</f>
        <v>0</v>
      </c>
      <c r="E48">
        <f>Sheet1!H36/Sheet1!$C36</f>
        <v>0</v>
      </c>
      <c r="F48">
        <f>Sheet1!I36/Sheet1!$C36</f>
        <v>0</v>
      </c>
      <c r="G48">
        <f>Sheet1!J36/Sheet1!$C36</f>
        <v>0</v>
      </c>
      <c r="H48">
        <f>Sheet1!K36/Sheet1!$C36</f>
        <v>0</v>
      </c>
      <c r="I48">
        <f>Sheet1!L36/Sheet1!$C36</f>
        <v>0</v>
      </c>
      <c r="J48">
        <f>Sheet1!M36/Sheet1!$C36</f>
        <v>0</v>
      </c>
      <c r="K48">
        <f>Sheet1!N36/Sheet1!$C36</f>
        <v>0</v>
      </c>
      <c r="L48">
        <f>Sheet1!O36/Sheet1!$C36</f>
        <v>0</v>
      </c>
      <c r="M48">
        <f>Sheet1!P36/Sheet1!$C36</f>
        <v>5.3370786516853926E-3</v>
      </c>
      <c r="N48">
        <f>Sheet1!Q36/Sheet1!$C36</f>
        <v>0</v>
      </c>
      <c r="O48">
        <f>Sheet1!R36/Sheet1!$C36</f>
        <v>0</v>
      </c>
      <c r="P48">
        <f>Sheet1!S36/Sheet1!$C36</f>
        <v>0</v>
      </c>
    </row>
    <row r="49" spans="1:16">
      <c r="A49" t="str">
        <f>Sheet1!A37 &amp; "+" &amp; Sheet1!B37</f>
        <v>Gloves of Evocation+5</v>
      </c>
      <c r="B49">
        <f>Sheet1!E37/Sheet1!$C37</f>
        <v>0</v>
      </c>
      <c r="C49">
        <f>Sheet1!F37/Sheet1!$C37</f>
        <v>0</v>
      </c>
      <c r="D49">
        <f>Sheet1!G37/Sheet1!$C37</f>
        <v>0</v>
      </c>
      <c r="E49">
        <f>Sheet1!H37/Sheet1!$C37</f>
        <v>0</v>
      </c>
      <c r="F49">
        <f>Sheet1!I37/Sheet1!$C37</f>
        <v>0</v>
      </c>
      <c r="G49">
        <f>Sheet1!J37/Sheet1!$C37</f>
        <v>0</v>
      </c>
      <c r="H49">
        <f>Sheet1!K37/Sheet1!$C37</f>
        <v>0</v>
      </c>
      <c r="I49">
        <f>Sheet1!L37/Sheet1!$C37</f>
        <v>0</v>
      </c>
      <c r="J49">
        <f>Sheet1!M37/Sheet1!$C37</f>
        <v>0</v>
      </c>
      <c r="K49">
        <f>Sheet1!N37/Sheet1!$C37</f>
        <v>0</v>
      </c>
      <c r="L49">
        <f>Sheet1!O37/Sheet1!$C37</f>
        <v>0</v>
      </c>
      <c r="M49">
        <f>Sheet1!P37/Sheet1!$C37</f>
        <v>5.0000000000000001E-3</v>
      </c>
      <c r="N49">
        <f>Sheet1!Q37/Sheet1!$C37</f>
        <v>0</v>
      </c>
      <c r="O49">
        <f>Sheet1!R37/Sheet1!$C37</f>
        <v>0</v>
      </c>
      <c r="P49">
        <f>Sheet1!S37/Sheet1!$C37</f>
        <v>0</v>
      </c>
    </row>
    <row r="50" spans="1:16">
      <c r="A50" t="str">
        <f>Sheet1!A134 &amp; "+" &amp; Sheet1!B134</f>
        <v>Crystal Staff+0</v>
      </c>
      <c r="B50">
        <f>Sheet1!E134/Sheet1!$C134</f>
        <v>0</v>
      </c>
      <c r="C50">
        <f>Sheet1!F134/Sheet1!$C134</f>
        <v>0</v>
      </c>
      <c r="D50">
        <f>Sheet1!G134/Sheet1!$C134</f>
        <v>0</v>
      </c>
      <c r="E50">
        <f>Sheet1!H134/Sheet1!$C134</f>
        <v>0</v>
      </c>
      <c r="F50">
        <f>Sheet1!I134/Sheet1!$C134</f>
        <v>0</v>
      </c>
      <c r="G50">
        <f>Sheet1!J134/Sheet1!$C134</f>
        <v>0.21428571428571427</v>
      </c>
      <c r="H50">
        <f>Sheet1!K134/Sheet1!$C134</f>
        <v>0</v>
      </c>
      <c r="I50">
        <f>Sheet1!L134/Sheet1!$C134</f>
        <v>0</v>
      </c>
      <c r="J50">
        <f>Sheet1!M134/Sheet1!$C134</f>
        <v>0</v>
      </c>
      <c r="K50">
        <f>Sheet1!N134/Sheet1!$C134</f>
        <v>0</v>
      </c>
      <c r="L50">
        <f>Sheet1!O134/Sheet1!$C134</f>
        <v>0</v>
      </c>
      <c r="M50">
        <f>Sheet1!P134/Sheet1!$C134</f>
        <v>5.0000000000000001E-3</v>
      </c>
      <c r="N50">
        <f>Sheet1!Q134/Sheet1!$C134</f>
        <v>0</v>
      </c>
      <c r="O50">
        <f>Sheet1!R134/Sheet1!$C134</f>
        <v>0.21428571428571427</v>
      </c>
      <c r="P50">
        <f>Sheet1!S134/Sheet1!$C134</f>
        <v>0</v>
      </c>
    </row>
    <row r="51" spans="1:16">
      <c r="A51" t="str">
        <f>Sheet1!A135 &amp; "+" &amp; Sheet1!B135</f>
        <v>Crystal Staff+1</v>
      </c>
      <c r="B51">
        <f>Sheet1!E135/Sheet1!$C135</f>
        <v>0</v>
      </c>
      <c r="C51">
        <f>Sheet1!F135/Sheet1!$C135</f>
        <v>0</v>
      </c>
      <c r="D51">
        <f>Sheet1!G135/Sheet1!$C135</f>
        <v>0</v>
      </c>
      <c r="E51">
        <f>Sheet1!H135/Sheet1!$C135</f>
        <v>0</v>
      </c>
      <c r="F51">
        <f>Sheet1!I135/Sheet1!$C135</f>
        <v>0</v>
      </c>
      <c r="G51">
        <f>Sheet1!J135/Sheet1!$C135</f>
        <v>0.20689655172413793</v>
      </c>
      <c r="H51">
        <f>Sheet1!K135/Sheet1!$C135</f>
        <v>0</v>
      </c>
      <c r="I51">
        <f>Sheet1!L135/Sheet1!$C135</f>
        <v>0</v>
      </c>
      <c r="J51">
        <f>Sheet1!M135/Sheet1!$C135</f>
        <v>0</v>
      </c>
      <c r="K51">
        <f>Sheet1!N135/Sheet1!$C135</f>
        <v>0</v>
      </c>
      <c r="L51">
        <f>Sheet1!O135/Sheet1!$C135</f>
        <v>0</v>
      </c>
      <c r="M51">
        <f>Sheet1!P135/Sheet1!$C135</f>
        <v>4.8275862068965511E-3</v>
      </c>
      <c r="N51">
        <f>Sheet1!Q135/Sheet1!$C135</f>
        <v>0</v>
      </c>
      <c r="O51">
        <f>Sheet1!R135/Sheet1!$C135</f>
        <v>0.20689655172413793</v>
      </c>
      <c r="P51">
        <f>Sheet1!S135/Sheet1!$C135</f>
        <v>0</v>
      </c>
    </row>
    <row r="52" spans="1:16">
      <c r="A52" t="str">
        <f>Sheet1!A136 &amp; "+" &amp; Sheet1!B136</f>
        <v>Crystal Staff+2</v>
      </c>
      <c r="B52">
        <f>Sheet1!E136/Sheet1!$C136</f>
        <v>0</v>
      </c>
      <c r="C52">
        <f>Sheet1!F136/Sheet1!$C136</f>
        <v>0</v>
      </c>
      <c r="D52">
        <f>Sheet1!G136/Sheet1!$C136</f>
        <v>0</v>
      </c>
      <c r="E52">
        <f>Sheet1!H136/Sheet1!$C136</f>
        <v>0</v>
      </c>
      <c r="F52">
        <f>Sheet1!I136/Sheet1!$C136</f>
        <v>0</v>
      </c>
      <c r="G52">
        <f>Sheet1!J136/Sheet1!$C136</f>
        <v>0.19933554817275748</v>
      </c>
      <c r="H52">
        <f>Sheet1!K136/Sheet1!$C136</f>
        <v>0</v>
      </c>
      <c r="I52">
        <f>Sheet1!L136/Sheet1!$C136</f>
        <v>0</v>
      </c>
      <c r="J52">
        <f>Sheet1!M136/Sheet1!$C136</f>
        <v>0</v>
      </c>
      <c r="K52">
        <f>Sheet1!N136/Sheet1!$C136</f>
        <v>0</v>
      </c>
      <c r="L52">
        <f>Sheet1!O136/Sheet1!$C136</f>
        <v>0</v>
      </c>
      <c r="M52">
        <f>Sheet1!P136/Sheet1!$C136</f>
        <v>4.6511627906976744E-3</v>
      </c>
      <c r="N52">
        <f>Sheet1!Q136/Sheet1!$C136</f>
        <v>0</v>
      </c>
      <c r="O52">
        <f>Sheet1!R136/Sheet1!$C136</f>
        <v>0.19933554817275748</v>
      </c>
      <c r="P52">
        <f>Sheet1!S136/Sheet1!$C136</f>
        <v>0</v>
      </c>
    </row>
    <row r="53" spans="1:16">
      <c r="A53" t="str">
        <f>Sheet1!A137 &amp; "+" &amp; Sheet1!B137</f>
        <v>Crystal Staff+3</v>
      </c>
      <c r="B53">
        <f>Sheet1!E137/Sheet1!$C137</f>
        <v>0</v>
      </c>
      <c r="C53">
        <f>Sheet1!F137/Sheet1!$C137</f>
        <v>0</v>
      </c>
      <c r="D53">
        <f>Sheet1!G137/Sheet1!$C137</f>
        <v>0</v>
      </c>
      <c r="E53">
        <f>Sheet1!H137/Sheet1!$C137</f>
        <v>0</v>
      </c>
      <c r="F53">
        <f>Sheet1!I137/Sheet1!$C137</f>
        <v>0</v>
      </c>
      <c r="G53">
        <f>Sheet1!J137/Sheet1!$C137</f>
        <v>0.1875</v>
      </c>
      <c r="H53">
        <f>Sheet1!K137/Sheet1!$C137</f>
        <v>0</v>
      </c>
      <c r="I53">
        <f>Sheet1!L137/Sheet1!$C137</f>
        <v>0</v>
      </c>
      <c r="J53">
        <f>Sheet1!M137/Sheet1!$C137</f>
        <v>0</v>
      </c>
      <c r="K53">
        <f>Sheet1!N137/Sheet1!$C137</f>
        <v>0</v>
      </c>
      <c r="L53">
        <f>Sheet1!O137/Sheet1!$C137</f>
        <v>0</v>
      </c>
      <c r="M53">
        <f>Sheet1!P137/Sheet1!$C137</f>
        <v>4.3749999999999995E-3</v>
      </c>
      <c r="N53">
        <f>Sheet1!Q137/Sheet1!$C137</f>
        <v>0</v>
      </c>
      <c r="O53">
        <f>Sheet1!R137/Sheet1!$C137</f>
        <v>0.1875</v>
      </c>
      <c r="P53">
        <f>Sheet1!S137/Sheet1!$C137</f>
        <v>0</v>
      </c>
    </row>
    <row r="54" spans="1:16">
      <c r="A54" t="str">
        <f>Sheet1!A138 &amp; "+" &amp; Sheet1!B138</f>
        <v>Crystal Staff+4</v>
      </c>
      <c r="B54">
        <f>Sheet1!E138/Sheet1!$C138</f>
        <v>0</v>
      </c>
      <c r="C54">
        <f>Sheet1!F138/Sheet1!$C138</f>
        <v>0</v>
      </c>
      <c r="D54">
        <f>Sheet1!G138/Sheet1!$C138</f>
        <v>0</v>
      </c>
      <c r="E54">
        <f>Sheet1!H138/Sheet1!$C138</f>
        <v>0</v>
      </c>
      <c r="F54">
        <f>Sheet1!I138/Sheet1!$C138</f>
        <v>0</v>
      </c>
      <c r="G54">
        <f>Sheet1!J138/Sheet1!$C138</f>
        <v>0.17511520737327185</v>
      </c>
      <c r="H54">
        <f>Sheet1!K138/Sheet1!$C138</f>
        <v>0</v>
      </c>
      <c r="I54">
        <f>Sheet1!L138/Sheet1!$C138</f>
        <v>0</v>
      </c>
      <c r="J54">
        <f>Sheet1!M138/Sheet1!$C138</f>
        <v>0</v>
      </c>
      <c r="K54">
        <f>Sheet1!N138/Sheet1!$C138</f>
        <v>0</v>
      </c>
      <c r="L54">
        <f>Sheet1!O138/Sheet1!$C138</f>
        <v>0</v>
      </c>
      <c r="M54">
        <f>Sheet1!P138/Sheet1!$C138</f>
        <v>4.0860215053763428E-3</v>
      </c>
      <c r="N54">
        <f>Sheet1!Q138/Sheet1!$C138</f>
        <v>0</v>
      </c>
      <c r="O54">
        <f>Sheet1!R138/Sheet1!$C138</f>
        <v>0.17511520737327185</v>
      </c>
      <c r="P54">
        <f>Sheet1!S138/Sheet1!$C138</f>
        <v>0</v>
      </c>
    </row>
    <row r="55" spans="1:16">
      <c r="A55" t="str">
        <f>Sheet1!A139 &amp; "+" &amp; Sheet1!B139</f>
        <v>Crystal Staff+5</v>
      </c>
      <c r="B55">
        <f>Sheet1!E139/Sheet1!$C139</f>
        <v>0</v>
      </c>
      <c r="C55">
        <f>Sheet1!F139/Sheet1!$C139</f>
        <v>0</v>
      </c>
      <c r="D55">
        <f>Sheet1!G139/Sheet1!$C139</f>
        <v>0</v>
      </c>
      <c r="E55">
        <f>Sheet1!H139/Sheet1!$C139</f>
        <v>0</v>
      </c>
      <c r="F55">
        <f>Sheet1!I139/Sheet1!$C139</f>
        <v>0</v>
      </c>
      <c r="G55">
        <f>Sheet1!J139/Sheet1!$C139</f>
        <v>0.16483516483516483</v>
      </c>
      <c r="H55">
        <f>Sheet1!K139/Sheet1!$C139</f>
        <v>0</v>
      </c>
      <c r="I55">
        <f>Sheet1!L139/Sheet1!$C139</f>
        <v>0</v>
      </c>
      <c r="J55">
        <f>Sheet1!M139/Sheet1!$C139</f>
        <v>0</v>
      </c>
      <c r="K55">
        <f>Sheet1!N139/Sheet1!$C139</f>
        <v>0</v>
      </c>
      <c r="L55">
        <f>Sheet1!O139/Sheet1!$C139</f>
        <v>0</v>
      </c>
      <c r="M55">
        <f>Sheet1!P139/Sheet1!$C139</f>
        <v>3.8461538461538464E-3</v>
      </c>
      <c r="N55">
        <f>Sheet1!Q139/Sheet1!$C139</f>
        <v>0</v>
      </c>
      <c r="O55">
        <f>Sheet1!R139/Sheet1!$C139</f>
        <v>0.16483516483516483</v>
      </c>
      <c r="P55">
        <f>Sheet1!S139/Sheet1!$C139</f>
        <v>0</v>
      </c>
    </row>
    <row r="56" spans="1:16">
      <c r="A56" t="str">
        <f>Sheet1!A62 &amp; "+" &amp; Sheet1!B62</f>
        <v>Orb of Battle+0</v>
      </c>
      <c r="B56">
        <f>Sheet1!E62/Sheet1!$C62</f>
        <v>0</v>
      </c>
      <c r="C56">
        <f>Sheet1!F62/Sheet1!$C62</f>
        <v>0</v>
      </c>
      <c r="D56">
        <f>Sheet1!G62/Sheet1!$C62</f>
        <v>0</v>
      </c>
      <c r="E56">
        <f>Sheet1!H62/Sheet1!$C62</f>
        <v>0</v>
      </c>
      <c r="F56">
        <f>Sheet1!I62/Sheet1!$C62</f>
        <v>0</v>
      </c>
      <c r="G56">
        <f>Sheet1!J62/Sheet1!$C62</f>
        <v>0</v>
      </c>
      <c r="H56">
        <f>Sheet1!K62/Sheet1!$C62</f>
        <v>0</v>
      </c>
      <c r="I56">
        <f>Sheet1!L62/Sheet1!$C62</f>
        <v>0</v>
      </c>
      <c r="J56">
        <f>Sheet1!M62/Sheet1!$C62</f>
        <v>0.02</v>
      </c>
      <c r="K56">
        <f>Sheet1!N62/Sheet1!$C62</f>
        <v>0</v>
      </c>
      <c r="L56">
        <f>Sheet1!O62/Sheet1!$C62</f>
        <v>0</v>
      </c>
      <c r="M56">
        <f>Sheet1!P62/Sheet1!$C62</f>
        <v>0</v>
      </c>
      <c r="N56">
        <f>Sheet1!Q62/Sheet1!$C62</f>
        <v>0</v>
      </c>
      <c r="O56">
        <f>Sheet1!R62/Sheet1!$C62</f>
        <v>0</v>
      </c>
      <c r="P56">
        <f>Sheet1!S62/Sheet1!$C62</f>
        <v>0</v>
      </c>
    </row>
    <row r="57" spans="1:16">
      <c r="A57" t="str">
        <f>Sheet1!A63 &amp; "+" &amp; Sheet1!B63</f>
        <v>Orb of Battle+1</v>
      </c>
      <c r="B57">
        <f>Sheet1!E63/Sheet1!$C63</f>
        <v>0</v>
      </c>
      <c r="C57">
        <f>Sheet1!F63/Sheet1!$C63</f>
        <v>0</v>
      </c>
      <c r="D57">
        <f>Sheet1!G63/Sheet1!$C63</f>
        <v>0</v>
      </c>
      <c r="E57">
        <f>Sheet1!H63/Sheet1!$C63</f>
        <v>0</v>
      </c>
      <c r="F57">
        <f>Sheet1!I63/Sheet1!$C63</f>
        <v>0</v>
      </c>
      <c r="G57">
        <f>Sheet1!J63/Sheet1!$C63</f>
        <v>0</v>
      </c>
      <c r="H57">
        <f>Sheet1!K63/Sheet1!$C63</f>
        <v>0</v>
      </c>
      <c r="I57">
        <f>Sheet1!L63/Sheet1!$C63</f>
        <v>0</v>
      </c>
      <c r="J57">
        <f>Sheet1!M63/Sheet1!$C63</f>
        <v>1.9649122807017541E-2</v>
      </c>
      <c r="K57">
        <f>Sheet1!N63/Sheet1!$C63</f>
        <v>0</v>
      </c>
      <c r="L57">
        <f>Sheet1!O63/Sheet1!$C63</f>
        <v>0</v>
      </c>
      <c r="M57">
        <f>Sheet1!P63/Sheet1!$C63</f>
        <v>0</v>
      </c>
      <c r="N57">
        <f>Sheet1!Q63/Sheet1!$C63</f>
        <v>0</v>
      </c>
      <c r="O57">
        <f>Sheet1!R63/Sheet1!$C63</f>
        <v>0</v>
      </c>
      <c r="P57">
        <f>Sheet1!S63/Sheet1!$C63</f>
        <v>0</v>
      </c>
    </row>
    <row r="58" spans="1:16">
      <c r="A58" t="str">
        <f>Sheet1!A64 &amp; "+" &amp; Sheet1!B64</f>
        <v>Orb of Battle+2</v>
      </c>
      <c r="B58">
        <f>Sheet1!E64/Sheet1!$C64</f>
        <v>0</v>
      </c>
      <c r="C58">
        <f>Sheet1!F64/Sheet1!$C64</f>
        <v>0</v>
      </c>
      <c r="D58">
        <f>Sheet1!G64/Sheet1!$C64</f>
        <v>0</v>
      </c>
      <c r="E58">
        <f>Sheet1!H64/Sheet1!$C64</f>
        <v>0</v>
      </c>
      <c r="F58">
        <f>Sheet1!I64/Sheet1!$C64</f>
        <v>0</v>
      </c>
      <c r="G58">
        <f>Sheet1!J64/Sheet1!$C64</f>
        <v>0</v>
      </c>
      <c r="H58">
        <f>Sheet1!K64/Sheet1!$C64</f>
        <v>0</v>
      </c>
      <c r="I58">
        <f>Sheet1!L64/Sheet1!$C64</f>
        <v>0</v>
      </c>
      <c r="J58">
        <f>Sheet1!M64/Sheet1!$C64</f>
        <v>1.9047619047619049E-2</v>
      </c>
      <c r="K58">
        <f>Sheet1!N64/Sheet1!$C64</f>
        <v>0</v>
      </c>
      <c r="L58">
        <f>Sheet1!O64/Sheet1!$C64</f>
        <v>0</v>
      </c>
      <c r="M58">
        <f>Sheet1!P64/Sheet1!$C64</f>
        <v>0</v>
      </c>
      <c r="N58">
        <f>Sheet1!Q64/Sheet1!$C64</f>
        <v>0</v>
      </c>
      <c r="O58">
        <f>Sheet1!R64/Sheet1!$C64</f>
        <v>0</v>
      </c>
      <c r="P58">
        <f>Sheet1!S64/Sheet1!$C64</f>
        <v>0</v>
      </c>
    </row>
    <row r="59" spans="1:16">
      <c r="A59" t="str">
        <f>Sheet1!A65 &amp; "+" &amp; Sheet1!B65</f>
        <v>Orb of Battle+3</v>
      </c>
      <c r="B59">
        <f>Sheet1!E65/Sheet1!$C65</f>
        <v>0</v>
      </c>
      <c r="C59">
        <f>Sheet1!F65/Sheet1!$C65</f>
        <v>0</v>
      </c>
      <c r="D59">
        <f>Sheet1!G65/Sheet1!$C65</f>
        <v>0</v>
      </c>
      <c r="E59">
        <f>Sheet1!H65/Sheet1!$C65</f>
        <v>0</v>
      </c>
      <c r="F59">
        <f>Sheet1!I65/Sheet1!$C65</f>
        <v>0</v>
      </c>
      <c r="G59">
        <f>Sheet1!J65/Sheet1!$C65</f>
        <v>0</v>
      </c>
      <c r="H59">
        <f>Sheet1!K65/Sheet1!$C65</f>
        <v>0</v>
      </c>
      <c r="I59">
        <f>Sheet1!L65/Sheet1!$C65</f>
        <v>0</v>
      </c>
      <c r="J59">
        <f>Sheet1!M65/Sheet1!$C65</f>
        <v>1.8064516129032256E-2</v>
      </c>
      <c r="K59">
        <f>Sheet1!N65/Sheet1!$C65</f>
        <v>0</v>
      </c>
      <c r="L59">
        <f>Sheet1!O65/Sheet1!$C65</f>
        <v>0</v>
      </c>
      <c r="M59">
        <f>Sheet1!P65/Sheet1!$C65</f>
        <v>0</v>
      </c>
      <c r="N59">
        <f>Sheet1!Q65/Sheet1!$C65</f>
        <v>0</v>
      </c>
      <c r="O59">
        <f>Sheet1!R65/Sheet1!$C65</f>
        <v>0</v>
      </c>
      <c r="P59">
        <f>Sheet1!S65/Sheet1!$C65</f>
        <v>0</v>
      </c>
    </row>
    <row r="60" spans="1:16">
      <c r="A60" t="str">
        <f>Sheet1!A66 &amp; "+" &amp; Sheet1!B66</f>
        <v>Orb of Battle+4</v>
      </c>
      <c r="B60">
        <f>Sheet1!E66/Sheet1!$C66</f>
        <v>0</v>
      </c>
      <c r="C60">
        <f>Sheet1!F66/Sheet1!$C66</f>
        <v>0</v>
      </c>
      <c r="D60">
        <f>Sheet1!G66/Sheet1!$C66</f>
        <v>0</v>
      </c>
      <c r="E60">
        <f>Sheet1!H66/Sheet1!$C66</f>
        <v>0</v>
      </c>
      <c r="F60">
        <f>Sheet1!I66/Sheet1!$C66</f>
        <v>0</v>
      </c>
      <c r="G60">
        <f>Sheet1!J66/Sheet1!$C66</f>
        <v>0</v>
      </c>
      <c r="H60">
        <f>Sheet1!K66/Sheet1!$C66</f>
        <v>0</v>
      </c>
      <c r="I60">
        <f>Sheet1!L66/Sheet1!$C66</f>
        <v>0</v>
      </c>
      <c r="J60">
        <f>Sheet1!M66/Sheet1!$C66</f>
        <v>1.7078651685393256E-2</v>
      </c>
      <c r="K60">
        <f>Sheet1!N66/Sheet1!$C66</f>
        <v>0</v>
      </c>
      <c r="L60">
        <f>Sheet1!O66/Sheet1!$C66</f>
        <v>0</v>
      </c>
      <c r="M60">
        <f>Sheet1!P66/Sheet1!$C66</f>
        <v>0</v>
      </c>
      <c r="N60">
        <f>Sheet1!Q66/Sheet1!$C66</f>
        <v>0</v>
      </c>
      <c r="O60">
        <f>Sheet1!R66/Sheet1!$C66</f>
        <v>0</v>
      </c>
      <c r="P60">
        <f>Sheet1!S66/Sheet1!$C66</f>
        <v>0</v>
      </c>
    </row>
    <row r="61" spans="1:16">
      <c r="A61" t="str">
        <f>Sheet1!A67 &amp; "+" &amp; Sheet1!B67</f>
        <v>Orb of Battle+5</v>
      </c>
      <c r="B61">
        <f>Sheet1!E67/Sheet1!$C67</f>
        <v>0</v>
      </c>
      <c r="C61">
        <f>Sheet1!F67/Sheet1!$C67</f>
        <v>0</v>
      </c>
      <c r="D61">
        <f>Sheet1!G67/Sheet1!$C67</f>
        <v>0</v>
      </c>
      <c r="E61">
        <f>Sheet1!H67/Sheet1!$C67</f>
        <v>0</v>
      </c>
      <c r="F61">
        <f>Sheet1!I67/Sheet1!$C67</f>
        <v>0</v>
      </c>
      <c r="G61">
        <f>Sheet1!J67/Sheet1!$C67</f>
        <v>0</v>
      </c>
      <c r="H61">
        <f>Sheet1!K67/Sheet1!$C67</f>
        <v>0</v>
      </c>
      <c r="I61">
        <f>Sheet1!L67/Sheet1!$C67</f>
        <v>0</v>
      </c>
      <c r="J61">
        <f>Sheet1!M67/Sheet1!$C67</f>
        <v>1.6E-2</v>
      </c>
      <c r="K61">
        <f>Sheet1!N67/Sheet1!$C67</f>
        <v>0</v>
      </c>
      <c r="L61">
        <f>Sheet1!O67/Sheet1!$C67</f>
        <v>0</v>
      </c>
      <c r="M61">
        <f>Sheet1!P67/Sheet1!$C67</f>
        <v>0</v>
      </c>
      <c r="N61">
        <f>Sheet1!Q67/Sheet1!$C67</f>
        <v>0</v>
      </c>
      <c r="O61">
        <f>Sheet1!R67/Sheet1!$C67</f>
        <v>0</v>
      </c>
      <c r="P61">
        <f>Sheet1!S67/Sheet1!$C67</f>
        <v>0</v>
      </c>
    </row>
    <row r="62" spans="1:16">
      <c r="A62" t="str">
        <f>Sheet1!A20 &amp; "+" &amp; Sheet1!B20</f>
        <v>Executioner's Hood+0</v>
      </c>
      <c r="B62">
        <f>Sheet1!E20/Sheet1!$C20</f>
        <v>0</v>
      </c>
      <c r="C62">
        <f>Sheet1!F20/Sheet1!$C20</f>
        <v>0</v>
      </c>
      <c r="D62">
        <f>Sheet1!G20/Sheet1!$C20</f>
        <v>0</v>
      </c>
      <c r="E62">
        <f>Sheet1!H20/Sheet1!$C20</f>
        <v>0</v>
      </c>
      <c r="F62">
        <f>Sheet1!I20/Sheet1!$C20</f>
        <v>0</v>
      </c>
      <c r="G62">
        <f>Sheet1!J20/Sheet1!$C20</f>
        <v>0</v>
      </c>
      <c r="H62">
        <f>Sheet1!K20/Sheet1!$C20</f>
        <v>0</v>
      </c>
      <c r="I62">
        <f>Sheet1!L20/Sheet1!$C20</f>
        <v>6.3492063492063492E-3</v>
      </c>
      <c r="J62">
        <f>Sheet1!M20/Sheet1!$C20</f>
        <v>1.4285714285714285E-2</v>
      </c>
      <c r="K62">
        <f>Sheet1!N20/Sheet1!$C20</f>
        <v>0</v>
      </c>
      <c r="L62">
        <f>Sheet1!O20/Sheet1!$C20</f>
        <v>0</v>
      </c>
      <c r="M62">
        <f>Sheet1!P20/Sheet1!$C20</f>
        <v>0</v>
      </c>
      <c r="N62">
        <f>Sheet1!Q20/Sheet1!$C20</f>
        <v>0</v>
      </c>
      <c r="O62">
        <f>Sheet1!R20/Sheet1!$C20</f>
        <v>0</v>
      </c>
      <c r="P62">
        <f>Sheet1!S20/Sheet1!$C20</f>
        <v>0</v>
      </c>
    </row>
    <row r="63" spans="1:16">
      <c r="A63" t="str">
        <f>Sheet1!A21 &amp; "+" &amp; Sheet1!B21</f>
        <v>Executioner's Hood+1</v>
      </c>
      <c r="B63">
        <f>Sheet1!E21/Sheet1!$C21</f>
        <v>0</v>
      </c>
      <c r="C63">
        <f>Sheet1!F21/Sheet1!$C21</f>
        <v>0</v>
      </c>
      <c r="D63">
        <f>Sheet1!G21/Sheet1!$C21</f>
        <v>0</v>
      </c>
      <c r="E63">
        <f>Sheet1!H21/Sheet1!$C21</f>
        <v>0</v>
      </c>
      <c r="F63">
        <f>Sheet1!I21/Sheet1!$C21</f>
        <v>0</v>
      </c>
      <c r="G63">
        <f>Sheet1!J21/Sheet1!$C21</f>
        <v>0</v>
      </c>
      <c r="H63">
        <f>Sheet1!K21/Sheet1!$C21</f>
        <v>0</v>
      </c>
      <c r="I63">
        <f>Sheet1!L21/Sheet1!$C21</f>
        <v>6.2378167641325534E-3</v>
      </c>
      <c r="J63">
        <f>Sheet1!M21/Sheet1!$C21</f>
        <v>1.4035087719298246E-2</v>
      </c>
      <c r="K63">
        <f>Sheet1!N21/Sheet1!$C21</f>
        <v>0</v>
      </c>
      <c r="L63">
        <f>Sheet1!O21/Sheet1!$C21</f>
        <v>0</v>
      </c>
      <c r="M63">
        <f>Sheet1!P21/Sheet1!$C21</f>
        <v>0</v>
      </c>
      <c r="N63">
        <f>Sheet1!Q21/Sheet1!$C21</f>
        <v>0</v>
      </c>
      <c r="O63">
        <f>Sheet1!R21/Sheet1!$C21</f>
        <v>0</v>
      </c>
      <c r="P63">
        <f>Sheet1!S21/Sheet1!$C21</f>
        <v>0</v>
      </c>
    </row>
    <row r="64" spans="1:16">
      <c r="A64" t="str">
        <f>Sheet1!A22 &amp; "+" &amp; Sheet1!B22</f>
        <v>Executioner's Hood+2</v>
      </c>
      <c r="B64">
        <f>Sheet1!E22/Sheet1!$C22</f>
        <v>0</v>
      </c>
      <c r="C64">
        <f>Sheet1!F22/Sheet1!$C22</f>
        <v>0</v>
      </c>
      <c r="D64">
        <f>Sheet1!G22/Sheet1!$C22</f>
        <v>0</v>
      </c>
      <c r="E64">
        <f>Sheet1!H22/Sheet1!$C22</f>
        <v>0</v>
      </c>
      <c r="F64">
        <f>Sheet1!I22/Sheet1!$C22</f>
        <v>0</v>
      </c>
      <c r="G64">
        <f>Sheet1!J22/Sheet1!$C22</f>
        <v>0</v>
      </c>
      <c r="H64">
        <f>Sheet1!K22/Sheet1!$C22</f>
        <v>0</v>
      </c>
      <c r="I64">
        <f>Sheet1!L22/Sheet1!$C22</f>
        <v>6.0468631897203327E-3</v>
      </c>
      <c r="J64">
        <f>Sheet1!M22/Sheet1!$C22</f>
        <v>1.3605442176870748E-2</v>
      </c>
      <c r="K64">
        <f>Sheet1!N22/Sheet1!$C22</f>
        <v>0</v>
      </c>
      <c r="L64">
        <f>Sheet1!O22/Sheet1!$C22</f>
        <v>0</v>
      </c>
      <c r="M64">
        <f>Sheet1!P22/Sheet1!$C22</f>
        <v>0</v>
      </c>
      <c r="N64">
        <f>Sheet1!Q22/Sheet1!$C22</f>
        <v>0</v>
      </c>
      <c r="O64">
        <f>Sheet1!R22/Sheet1!$C22</f>
        <v>0</v>
      </c>
      <c r="P64">
        <f>Sheet1!S22/Sheet1!$C22</f>
        <v>0</v>
      </c>
    </row>
    <row r="65" spans="1:16">
      <c r="A65" t="str">
        <f>Sheet1!A23 &amp; "+" &amp; Sheet1!B23</f>
        <v>Executioner's Hood+3</v>
      </c>
      <c r="B65">
        <f>Sheet1!E23/Sheet1!$C23</f>
        <v>0</v>
      </c>
      <c r="C65">
        <f>Sheet1!F23/Sheet1!$C23</f>
        <v>0</v>
      </c>
      <c r="D65">
        <f>Sheet1!G23/Sheet1!$C23</f>
        <v>0</v>
      </c>
      <c r="E65">
        <f>Sheet1!H23/Sheet1!$C23</f>
        <v>0</v>
      </c>
      <c r="F65">
        <f>Sheet1!I23/Sheet1!$C23</f>
        <v>0</v>
      </c>
      <c r="G65">
        <f>Sheet1!J23/Sheet1!$C23</f>
        <v>0</v>
      </c>
      <c r="H65">
        <f>Sheet1!K23/Sheet1!$C23</f>
        <v>0</v>
      </c>
      <c r="I65">
        <f>Sheet1!L23/Sheet1!$C23</f>
        <v>5.7347670250896057E-3</v>
      </c>
      <c r="J65">
        <f>Sheet1!M23/Sheet1!$C23</f>
        <v>1.2903225806451613E-2</v>
      </c>
      <c r="K65">
        <f>Sheet1!N23/Sheet1!$C23</f>
        <v>0</v>
      </c>
      <c r="L65">
        <f>Sheet1!O23/Sheet1!$C23</f>
        <v>0</v>
      </c>
      <c r="M65">
        <f>Sheet1!P23/Sheet1!$C23</f>
        <v>0</v>
      </c>
      <c r="N65">
        <f>Sheet1!Q23/Sheet1!$C23</f>
        <v>0</v>
      </c>
      <c r="O65">
        <f>Sheet1!R23/Sheet1!$C23</f>
        <v>0</v>
      </c>
      <c r="P65">
        <f>Sheet1!S23/Sheet1!$C23</f>
        <v>0</v>
      </c>
    </row>
    <row r="66" spans="1:16">
      <c r="A66" t="str">
        <f>Sheet1!A24 &amp; "+" &amp; Sheet1!B24</f>
        <v>Executioner's Hood+4</v>
      </c>
      <c r="B66">
        <f>Sheet1!E24/Sheet1!$C24</f>
        <v>0</v>
      </c>
      <c r="C66">
        <f>Sheet1!F24/Sheet1!$C24</f>
        <v>0</v>
      </c>
      <c r="D66">
        <f>Sheet1!G24/Sheet1!$C24</f>
        <v>0</v>
      </c>
      <c r="E66">
        <f>Sheet1!H24/Sheet1!$C24</f>
        <v>0</v>
      </c>
      <c r="F66">
        <f>Sheet1!I24/Sheet1!$C24</f>
        <v>0</v>
      </c>
      <c r="G66">
        <f>Sheet1!J24/Sheet1!$C24</f>
        <v>0</v>
      </c>
      <c r="H66">
        <f>Sheet1!K24/Sheet1!$C24</f>
        <v>0</v>
      </c>
      <c r="I66">
        <f>Sheet1!L24/Sheet1!$C24</f>
        <v>5.4217941858391294E-3</v>
      </c>
      <c r="J66">
        <f>Sheet1!M24/Sheet1!$C24</f>
        <v>1.2199036918138039E-2</v>
      </c>
      <c r="K66">
        <f>Sheet1!N24/Sheet1!$C24</f>
        <v>0</v>
      </c>
      <c r="L66">
        <f>Sheet1!O24/Sheet1!$C24</f>
        <v>0</v>
      </c>
      <c r="M66">
        <f>Sheet1!P24/Sheet1!$C24</f>
        <v>0</v>
      </c>
      <c r="N66">
        <f>Sheet1!Q24/Sheet1!$C24</f>
        <v>0</v>
      </c>
      <c r="O66">
        <f>Sheet1!R24/Sheet1!$C24</f>
        <v>0</v>
      </c>
      <c r="P66">
        <f>Sheet1!S24/Sheet1!$C24</f>
        <v>0</v>
      </c>
    </row>
    <row r="67" spans="1:16">
      <c r="A67" t="str">
        <f>Sheet1!A25 &amp; "+" &amp; Sheet1!B25</f>
        <v>Executioner's Hood+5</v>
      </c>
      <c r="B67">
        <f>Sheet1!E25/Sheet1!$C25</f>
        <v>0</v>
      </c>
      <c r="C67">
        <f>Sheet1!F25/Sheet1!$C25</f>
        <v>0</v>
      </c>
      <c r="D67">
        <f>Sheet1!G25/Sheet1!$C25</f>
        <v>0</v>
      </c>
      <c r="E67">
        <f>Sheet1!H25/Sheet1!$C25</f>
        <v>0</v>
      </c>
      <c r="F67">
        <f>Sheet1!I25/Sheet1!$C25</f>
        <v>0</v>
      </c>
      <c r="G67">
        <f>Sheet1!J25/Sheet1!$C25</f>
        <v>0</v>
      </c>
      <c r="H67">
        <f>Sheet1!K25/Sheet1!$C25</f>
        <v>0</v>
      </c>
      <c r="I67">
        <f>Sheet1!L25/Sheet1!$C25</f>
        <v>5.0793650793650794E-3</v>
      </c>
      <c r="J67">
        <f>Sheet1!M25/Sheet1!$C25</f>
        <v>1.1428571428571429E-2</v>
      </c>
      <c r="K67">
        <f>Sheet1!N25/Sheet1!$C25</f>
        <v>0</v>
      </c>
      <c r="L67">
        <f>Sheet1!O25/Sheet1!$C25</f>
        <v>0</v>
      </c>
      <c r="M67">
        <f>Sheet1!P25/Sheet1!$C25</f>
        <v>0</v>
      </c>
      <c r="N67">
        <f>Sheet1!Q25/Sheet1!$C25</f>
        <v>0</v>
      </c>
      <c r="O67">
        <f>Sheet1!R25/Sheet1!$C25</f>
        <v>0</v>
      </c>
      <c r="P67">
        <f>Sheet1!S25/Sheet1!$C25</f>
        <v>0</v>
      </c>
    </row>
    <row r="68" spans="1:16">
      <c r="A68" t="str">
        <f>Sheet1!A152 &amp; "+" &amp; Sheet1!B152</f>
        <v>Orb of Fury+0</v>
      </c>
      <c r="B68">
        <f>Sheet1!E152/Sheet1!$C152</f>
        <v>0</v>
      </c>
      <c r="C68">
        <f>Sheet1!F152/Sheet1!$C152</f>
        <v>0</v>
      </c>
      <c r="D68">
        <f>Sheet1!G152/Sheet1!$C152</f>
        <v>0</v>
      </c>
      <c r="E68">
        <f>Sheet1!H152/Sheet1!$C152</f>
        <v>0</v>
      </c>
      <c r="F68">
        <f>Sheet1!I152/Sheet1!$C152</f>
        <v>0</v>
      </c>
      <c r="G68">
        <f>Sheet1!J152/Sheet1!$C152</f>
        <v>0</v>
      </c>
      <c r="H68">
        <f>Sheet1!K152/Sheet1!$C152</f>
        <v>0</v>
      </c>
      <c r="I68">
        <f>Sheet1!L152/Sheet1!$C152</f>
        <v>0</v>
      </c>
      <c r="J68">
        <f>Sheet1!M152/Sheet1!$C152</f>
        <v>1.1111111111111112E-2</v>
      </c>
      <c r="K68">
        <f>Sheet1!N152/Sheet1!$C152</f>
        <v>0</v>
      </c>
      <c r="L68">
        <f>Sheet1!O152/Sheet1!$C152</f>
        <v>0</v>
      </c>
      <c r="M68">
        <f>Sheet1!P152/Sheet1!$C152</f>
        <v>0</v>
      </c>
      <c r="N68">
        <f>Sheet1!Q152/Sheet1!$C152</f>
        <v>0</v>
      </c>
      <c r="O68">
        <f>Sheet1!R152/Sheet1!$C152</f>
        <v>0</v>
      </c>
      <c r="P68">
        <f>Sheet1!S152/Sheet1!$C152</f>
        <v>0</v>
      </c>
    </row>
    <row r="69" spans="1:16">
      <c r="A69" t="str">
        <f>Sheet1!A153 &amp; "+" &amp; Sheet1!B153</f>
        <v>Orb of Fury+1</v>
      </c>
      <c r="B69">
        <f>Sheet1!E153/Sheet1!$C153</f>
        <v>0</v>
      </c>
      <c r="C69">
        <f>Sheet1!F153/Sheet1!$C153</f>
        <v>0</v>
      </c>
      <c r="D69">
        <f>Sheet1!G153/Sheet1!$C153</f>
        <v>0</v>
      </c>
      <c r="E69">
        <f>Sheet1!H153/Sheet1!$C153</f>
        <v>0</v>
      </c>
      <c r="F69">
        <f>Sheet1!I153/Sheet1!$C153</f>
        <v>0</v>
      </c>
      <c r="G69">
        <f>Sheet1!J153/Sheet1!$C153</f>
        <v>0</v>
      </c>
      <c r="H69">
        <f>Sheet1!K153/Sheet1!$C153</f>
        <v>0</v>
      </c>
      <c r="I69">
        <f>Sheet1!L153/Sheet1!$C153</f>
        <v>0</v>
      </c>
      <c r="J69">
        <f>Sheet1!M153/Sheet1!$C153</f>
        <v>1.0727969348659003E-2</v>
      </c>
      <c r="K69">
        <f>Sheet1!N153/Sheet1!$C153</f>
        <v>0</v>
      </c>
      <c r="L69">
        <f>Sheet1!O153/Sheet1!$C153</f>
        <v>0</v>
      </c>
      <c r="M69">
        <f>Sheet1!P153/Sheet1!$C153</f>
        <v>0</v>
      </c>
      <c r="N69">
        <f>Sheet1!Q153/Sheet1!$C153</f>
        <v>0</v>
      </c>
      <c r="O69">
        <f>Sheet1!R153/Sheet1!$C153</f>
        <v>0</v>
      </c>
      <c r="P69">
        <f>Sheet1!S153/Sheet1!$C153</f>
        <v>0</v>
      </c>
    </row>
    <row r="70" spans="1:16">
      <c r="A70" t="str">
        <f>Sheet1!A154 &amp; "+" &amp; Sheet1!B154</f>
        <v>Orb of Fury+2</v>
      </c>
      <c r="B70">
        <f>Sheet1!E154/Sheet1!$C154</f>
        <v>0</v>
      </c>
      <c r="C70">
        <f>Sheet1!F154/Sheet1!$C154</f>
        <v>0</v>
      </c>
      <c r="D70">
        <f>Sheet1!G154/Sheet1!$C154</f>
        <v>0</v>
      </c>
      <c r="E70">
        <f>Sheet1!H154/Sheet1!$C154</f>
        <v>0</v>
      </c>
      <c r="F70">
        <f>Sheet1!I154/Sheet1!$C154</f>
        <v>0</v>
      </c>
      <c r="G70">
        <f>Sheet1!J154/Sheet1!$C154</f>
        <v>0</v>
      </c>
      <c r="H70">
        <f>Sheet1!K154/Sheet1!$C154</f>
        <v>0</v>
      </c>
      <c r="I70">
        <f>Sheet1!L154/Sheet1!$C154</f>
        <v>0</v>
      </c>
      <c r="J70">
        <f>Sheet1!M154/Sheet1!$C154</f>
        <v>1.0335917312661499E-2</v>
      </c>
      <c r="K70">
        <f>Sheet1!N154/Sheet1!$C154</f>
        <v>0</v>
      </c>
      <c r="L70">
        <f>Sheet1!O154/Sheet1!$C154</f>
        <v>0</v>
      </c>
      <c r="M70">
        <f>Sheet1!P154/Sheet1!$C154</f>
        <v>0</v>
      </c>
      <c r="N70">
        <f>Sheet1!Q154/Sheet1!$C154</f>
        <v>0</v>
      </c>
      <c r="O70">
        <f>Sheet1!R154/Sheet1!$C154</f>
        <v>0</v>
      </c>
      <c r="P70">
        <f>Sheet1!S154/Sheet1!$C154</f>
        <v>0</v>
      </c>
    </row>
    <row r="71" spans="1:16">
      <c r="A71" t="str">
        <f>Sheet1!A155 &amp; "+" &amp; Sheet1!B155</f>
        <v>Orb of Fury+3</v>
      </c>
      <c r="B71">
        <f>Sheet1!E155/Sheet1!$C155</f>
        <v>0</v>
      </c>
      <c r="C71">
        <f>Sheet1!F155/Sheet1!$C155</f>
        <v>0</v>
      </c>
      <c r="D71">
        <f>Sheet1!G155/Sheet1!$C155</f>
        <v>0</v>
      </c>
      <c r="E71">
        <f>Sheet1!H155/Sheet1!$C155</f>
        <v>0</v>
      </c>
      <c r="F71">
        <f>Sheet1!I155/Sheet1!$C155</f>
        <v>0</v>
      </c>
      <c r="G71">
        <f>Sheet1!J155/Sheet1!$C155</f>
        <v>0</v>
      </c>
      <c r="H71">
        <f>Sheet1!K155/Sheet1!$C155</f>
        <v>0</v>
      </c>
      <c r="I71">
        <f>Sheet1!L155/Sheet1!$C155</f>
        <v>0</v>
      </c>
      <c r="J71">
        <f>Sheet1!M155/Sheet1!$C155</f>
        <v>9.7222222222222224E-3</v>
      </c>
      <c r="K71">
        <f>Sheet1!N155/Sheet1!$C155</f>
        <v>0</v>
      </c>
      <c r="L71">
        <f>Sheet1!O155/Sheet1!$C155</f>
        <v>0</v>
      </c>
      <c r="M71">
        <f>Sheet1!P155/Sheet1!$C155</f>
        <v>0</v>
      </c>
      <c r="N71">
        <f>Sheet1!Q155/Sheet1!$C155</f>
        <v>0</v>
      </c>
      <c r="O71">
        <f>Sheet1!R155/Sheet1!$C155</f>
        <v>0</v>
      </c>
      <c r="P71">
        <f>Sheet1!S155/Sheet1!$C155</f>
        <v>0</v>
      </c>
    </row>
    <row r="72" spans="1:16">
      <c r="A72" t="str">
        <f>Sheet1!A156 &amp; "+" &amp; Sheet1!B156</f>
        <v>Orb of Fury+4</v>
      </c>
      <c r="B72">
        <f>Sheet1!E156/Sheet1!$C156</f>
        <v>0</v>
      </c>
      <c r="C72">
        <f>Sheet1!F156/Sheet1!$C156</f>
        <v>0</v>
      </c>
      <c r="D72">
        <f>Sheet1!G156/Sheet1!$C156</f>
        <v>0</v>
      </c>
      <c r="E72">
        <f>Sheet1!H156/Sheet1!$C156</f>
        <v>0</v>
      </c>
      <c r="F72">
        <f>Sheet1!I156/Sheet1!$C156</f>
        <v>0</v>
      </c>
      <c r="G72">
        <f>Sheet1!J156/Sheet1!$C156</f>
        <v>0</v>
      </c>
      <c r="H72">
        <f>Sheet1!K156/Sheet1!$C156</f>
        <v>0</v>
      </c>
      <c r="I72">
        <f>Sheet1!L156/Sheet1!$C156</f>
        <v>0</v>
      </c>
      <c r="J72">
        <f>Sheet1!M156/Sheet1!$C156</f>
        <v>9.0800477897252097E-3</v>
      </c>
      <c r="K72">
        <f>Sheet1!N156/Sheet1!$C156</f>
        <v>0</v>
      </c>
      <c r="L72">
        <f>Sheet1!O156/Sheet1!$C156</f>
        <v>0</v>
      </c>
      <c r="M72">
        <f>Sheet1!P156/Sheet1!$C156</f>
        <v>0</v>
      </c>
      <c r="N72">
        <f>Sheet1!Q156/Sheet1!$C156</f>
        <v>0</v>
      </c>
      <c r="O72">
        <f>Sheet1!R156/Sheet1!$C156</f>
        <v>0</v>
      </c>
      <c r="P72">
        <f>Sheet1!S156/Sheet1!$C156</f>
        <v>0</v>
      </c>
    </row>
    <row r="73" spans="1:16">
      <c r="A73" t="str">
        <f>Sheet1!A157 &amp; "+" &amp; Sheet1!B157</f>
        <v>Orb of Fury+5</v>
      </c>
      <c r="B73">
        <f>Sheet1!E157/Sheet1!$C157</f>
        <v>0</v>
      </c>
      <c r="C73">
        <f>Sheet1!F157/Sheet1!$C157</f>
        <v>0</v>
      </c>
      <c r="D73">
        <f>Sheet1!G157/Sheet1!$C157</f>
        <v>0</v>
      </c>
      <c r="E73">
        <f>Sheet1!H157/Sheet1!$C157</f>
        <v>0</v>
      </c>
      <c r="F73">
        <f>Sheet1!I157/Sheet1!$C157</f>
        <v>0</v>
      </c>
      <c r="G73">
        <f>Sheet1!J157/Sheet1!$C157</f>
        <v>0</v>
      </c>
      <c r="H73">
        <f>Sheet1!K157/Sheet1!$C157</f>
        <v>0</v>
      </c>
      <c r="I73">
        <f>Sheet1!L157/Sheet1!$C157</f>
        <v>0</v>
      </c>
      <c r="J73">
        <f>Sheet1!M157/Sheet1!$C157</f>
        <v>8.5470085470085479E-3</v>
      </c>
      <c r="K73">
        <f>Sheet1!N157/Sheet1!$C157</f>
        <v>0</v>
      </c>
      <c r="L73">
        <f>Sheet1!O157/Sheet1!$C157</f>
        <v>0</v>
      </c>
      <c r="M73">
        <f>Sheet1!P157/Sheet1!$C157</f>
        <v>0</v>
      </c>
      <c r="N73">
        <f>Sheet1!Q157/Sheet1!$C157</f>
        <v>0</v>
      </c>
      <c r="O73">
        <f>Sheet1!R157/Sheet1!$C157</f>
        <v>0</v>
      </c>
      <c r="P73">
        <f>Sheet1!S157/Sheet1!$C157</f>
        <v>0</v>
      </c>
    </row>
    <row r="74" spans="1:16">
      <c r="A74" t="str">
        <f>Sheet1!A122 &amp; "+" &amp; Sheet1!B122</f>
        <v>Warrior's Ring+0</v>
      </c>
      <c r="B74">
        <f>Sheet1!E122/Sheet1!$C122</f>
        <v>3.3333333333333335E-3</v>
      </c>
      <c r="C74">
        <f>Sheet1!F122/Sheet1!$C122</f>
        <v>0</v>
      </c>
      <c r="D74">
        <f>Sheet1!G122/Sheet1!$C122</f>
        <v>0</v>
      </c>
      <c r="E74">
        <f>Sheet1!H122/Sheet1!$C122</f>
        <v>0</v>
      </c>
      <c r="F74">
        <f>Sheet1!I122/Sheet1!$C122</f>
        <v>0</v>
      </c>
      <c r="G74">
        <f>Sheet1!J122/Sheet1!$C122</f>
        <v>0</v>
      </c>
      <c r="H74">
        <f>Sheet1!K122/Sheet1!$C122</f>
        <v>0</v>
      </c>
      <c r="I74">
        <f>Sheet1!L122/Sheet1!$C122</f>
        <v>5.0000000000000001E-3</v>
      </c>
      <c r="J74">
        <f>Sheet1!M122/Sheet1!$C122</f>
        <v>6.6666666666666671E-3</v>
      </c>
      <c r="K74">
        <f>Sheet1!N122/Sheet1!$C122</f>
        <v>0</v>
      </c>
      <c r="L74">
        <f>Sheet1!O122/Sheet1!$C122</f>
        <v>0</v>
      </c>
      <c r="M74">
        <f>Sheet1!P122/Sheet1!$C122</f>
        <v>0</v>
      </c>
      <c r="N74">
        <f>Sheet1!Q122/Sheet1!$C122</f>
        <v>6.6666666666666666E-2</v>
      </c>
      <c r="O74">
        <f>Sheet1!R122/Sheet1!$C122</f>
        <v>0</v>
      </c>
      <c r="P74">
        <f>Sheet1!S122/Sheet1!$C122</f>
        <v>0</v>
      </c>
    </row>
    <row r="75" spans="1:16">
      <c r="A75" t="str">
        <f>Sheet1!A123 &amp; "+" &amp; Sheet1!B123</f>
        <v>Warrior's Ring+1</v>
      </c>
      <c r="B75">
        <f>Sheet1!E123/Sheet1!$C123</f>
        <v>3.2748538011695906E-3</v>
      </c>
      <c r="C75">
        <f>Sheet1!F123/Sheet1!$C123</f>
        <v>0</v>
      </c>
      <c r="D75">
        <f>Sheet1!G123/Sheet1!$C123</f>
        <v>0</v>
      </c>
      <c r="E75">
        <f>Sheet1!H123/Sheet1!$C123</f>
        <v>0</v>
      </c>
      <c r="F75">
        <f>Sheet1!I123/Sheet1!$C123</f>
        <v>0</v>
      </c>
      <c r="G75">
        <f>Sheet1!J123/Sheet1!$C123</f>
        <v>0</v>
      </c>
      <c r="H75">
        <f>Sheet1!K123/Sheet1!$C123</f>
        <v>0</v>
      </c>
      <c r="I75">
        <f>Sheet1!L123/Sheet1!$C123</f>
        <v>4.9122807017543853E-3</v>
      </c>
      <c r="J75">
        <f>Sheet1!M123/Sheet1!$C123</f>
        <v>6.5497076023391812E-3</v>
      </c>
      <c r="K75">
        <f>Sheet1!N123/Sheet1!$C123</f>
        <v>0</v>
      </c>
      <c r="L75">
        <f>Sheet1!O123/Sheet1!$C123</f>
        <v>0</v>
      </c>
      <c r="M75">
        <f>Sheet1!P123/Sheet1!$C123</f>
        <v>0</v>
      </c>
      <c r="N75">
        <f>Sheet1!Q123/Sheet1!$C123</f>
        <v>6.5497076023391818E-2</v>
      </c>
      <c r="O75">
        <f>Sheet1!R123/Sheet1!$C123</f>
        <v>0</v>
      </c>
      <c r="P75">
        <f>Sheet1!S123/Sheet1!$C123</f>
        <v>0</v>
      </c>
    </row>
    <row r="76" spans="1:16">
      <c r="A76" t="str">
        <f>Sheet1!A124 &amp; "+" &amp; Sheet1!B124</f>
        <v>Warrior's Ring+2</v>
      </c>
      <c r="B76">
        <f>Sheet1!E124/Sheet1!$C124</f>
        <v>3.1746031746031746E-3</v>
      </c>
      <c r="C76">
        <f>Sheet1!F124/Sheet1!$C124</f>
        <v>0</v>
      </c>
      <c r="D76">
        <f>Sheet1!G124/Sheet1!$C124</f>
        <v>0</v>
      </c>
      <c r="E76">
        <f>Sheet1!H124/Sheet1!$C124</f>
        <v>0</v>
      </c>
      <c r="F76">
        <f>Sheet1!I124/Sheet1!$C124</f>
        <v>0</v>
      </c>
      <c r="G76">
        <f>Sheet1!J124/Sheet1!$C124</f>
        <v>0</v>
      </c>
      <c r="H76">
        <f>Sheet1!K124/Sheet1!$C124</f>
        <v>0</v>
      </c>
      <c r="I76">
        <f>Sheet1!L124/Sheet1!$C124</f>
        <v>4.7619047619047623E-3</v>
      </c>
      <c r="J76">
        <f>Sheet1!M124/Sheet1!$C124</f>
        <v>6.3492063492063492E-3</v>
      </c>
      <c r="K76">
        <f>Sheet1!N124/Sheet1!$C124</f>
        <v>0</v>
      </c>
      <c r="L76">
        <f>Sheet1!O124/Sheet1!$C124</f>
        <v>0</v>
      </c>
      <c r="M76">
        <f>Sheet1!P124/Sheet1!$C124</f>
        <v>0</v>
      </c>
      <c r="N76">
        <f>Sheet1!Q124/Sheet1!$C124</f>
        <v>6.3492063492063489E-2</v>
      </c>
      <c r="O76">
        <f>Sheet1!R124/Sheet1!$C124</f>
        <v>0</v>
      </c>
      <c r="P76">
        <f>Sheet1!S124/Sheet1!$C124</f>
        <v>0</v>
      </c>
    </row>
    <row r="77" spans="1:16">
      <c r="A77" t="str">
        <f>Sheet1!A125 &amp; "+" &amp; Sheet1!B125</f>
        <v>Warrior's Ring+3</v>
      </c>
      <c r="B77">
        <f>Sheet1!E125/Sheet1!$C125</f>
        <v>3.010752688172043E-3</v>
      </c>
      <c r="C77">
        <f>Sheet1!F125/Sheet1!$C125</f>
        <v>0</v>
      </c>
      <c r="D77">
        <f>Sheet1!G125/Sheet1!$C125</f>
        <v>0</v>
      </c>
      <c r="E77">
        <f>Sheet1!H125/Sheet1!$C125</f>
        <v>0</v>
      </c>
      <c r="F77">
        <f>Sheet1!I125/Sheet1!$C125</f>
        <v>0</v>
      </c>
      <c r="G77">
        <f>Sheet1!J125/Sheet1!$C125</f>
        <v>0</v>
      </c>
      <c r="H77">
        <f>Sheet1!K125/Sheet1!$C125</f>
        <v>0</v>
      </c>
      <c r="I77">
        <f>Sheet1!L125/Sheet1!$C125</f>
        <v>4.5161290322580641E-3</v>
      </c>
      <c r="J77">
        <f>Sheet1!M125/Sheet1!$C125</f>
        <v>6.021505376344086E-3</v>
      </c>
      <c r="K77">
        <f>Sheet1!N125/Sheet1!$C125</f>
        <v>0</v>
      </c>
      <c r="L77">
        <f>Sheet1!O125/Sheet1!$C125</f>
        <v>0</v>
      </c>
      <c r="M77">
        <f>Sheet1!P125/Sheet1!$C125</f>
        <v>0</v>
      </c>
      <c r="N77">
        <f>Sheet1!Q125/Sheet1!$C125</f>
        <v>6.0215053763440864E-2</v>
      </c>
      <c r="O77">
        <f>Sheet1!R125/Sheet1!$C125</f>
        <v>0</v>
      </c>
      <c r="P77">
        <f>Sheet1!S125/Sheet1!$C125</f>
        <v>0</v>
      </c>
    </row>
    <row r="78" spans="1:16">
      <c r="A78" t="str">
        <f>Sheet1!A126 &amp; "+" &amp; Sheet1!B126</f>
        <v>Warrior's Ring+4</v>
      </c>
      <c r="B78">
        <f>Sheet1!E126/Sheet1!$C126</f>
        <v>2.8464419475655429E-3</v>
      </c>
      <c r="C78">
        <f>Sheet1!F126/Sheet1!$C126</f>
        <v>0</v>
      </c>
      <c r="D78">
        <f>Sheet1!G126/Sheet1!$C126</f>
        <v>0</v>
      </c>
      <c r="E78">
        <f>Sheet1!H126/Sheet1!$C126</f>
        <v>0</v>
      </c>
      <c r="F78">
        <f>Sheet1!I126/Sheet1!$C126</f>
        <v>0</v>
      </c>
      <c r="G78">
        <f>Sheet1!J126/Sheet1!$C126</f>
        <v>0</v>
      </c>
      <c r="H78">
        <f>Sheet1!K126/Sheet1!$C126</f>
        <v>0</v>
      </c>
      <c r="I78">
        <f>Sheet1!L126/Sheet1!$C126</f>
        <v>4.2696629213483141E-3</v>
      </c>
      <c r="J78">
        <f>Sheet1!M126/Sheet1!$C126</f>
        <v>5.6928838951310857E-3</v>
      </c>
      <c r="K78">
        <f>Sheet1!N126/Sheet1!$C126</f>
        <v>0</v>
      </c>
      <c r="L78">
        <f>Sheet1!O126/Sheet1!$C126</f>
        <v>0</v>
      </c>
      <c r="M78">
        <f>Sheet1!P126/Sheet1!$C126</f>
        <v>0</v>
      </c>
      <c r="N78">
        <f>Sheet1!Q126/Sheet1!$C126</f>
        <v>5.6928838951310859E-2</v>
      </c>
      <c r="O78">
        <f>Sheet1!R126/Sheet1!$C126</f>
        <v>0</v>
      </c>
      <c r="P78">
        <f>Sheet1!S126/Sheet1!$C126</f>
        <v>0</v>
      </c>
    </row>
    <row r="79" spans="1:16">
      <c r="A79" t="str">
        <f>Sheet1!A127 &amp; "+" &amp; Sheet1!B127</f>
        <v>Warrior's Ring+5</v>
      </c>
      <c r="B79">
        <f>Sheet1!E127/Sheet1!$C127</f>
        <v>2.6666666666666666E-3</v>
      </c>
      <c r="C79">
        <f>Sheet1!F127/Sheet1!$C127</f>
        <v>0</v>
      </c>
      <c r="D79">
        <f>Sheet1!G127/Sheet1!$C127</f>
        <v>0</v>
      </c>
      <c r="E79">
        <f>Sheet1!H127/Sheet1!$C127</f>
        <v>0</v>
      </c>
      <c r="F79">
        <f>Sheet1!I127/Sheet1!$C127</f>
        <v>0</v>
      </c>
      <c r="G79">
        <f>Sheet1!J127/Sheet1!$C127</f>
        <v>0</v>
      </c>
      <c r="H79">
        <f>Sheet1!K127/Sheet1!$C127</f>
        <v>0</v>
      </c>
      <c r="I79">
        <f>Sheet1!L127/Sheet1!$C127</f>
        <v>4.0000000000000001E-3</v>
      </c>
      <c r="J79">
        <f>Sheet1!M127/Sheet1!$C127</f>
        <v>5.3333333333333332E-3</v>
      </c>
      <c r="K79">
        <f>Sheet1!N127/Sheet1!$C127</f>
        <v>0</v>
      </c>
      <c r="L79">
        <f>Sheet1!O127/Sheet1!$C127</f>
        <v>0</v>
      </c>
      <c r="M79">
        <f>Sheet1!P127/Sheet1!$C127</f>
        <v>0</v>
      </c>
      <c r="N79">
        <f>Sheet1!Q127/Sheet1!$C127</f>
        <v>5.3333333333333337E-2</v>
      </c>
      <c r="O79">
        <f>Sheet1!R127/Sheet1!$C127</f>
        <v>0</v>
      </c>
      <c r="P79">
        <f>Sheet1!S127/Sheet1!$C127</f>
        <v>0</v>
      </c>
    </row>
    <row r="80" spans="1:16">
      <c r="A80" t="str">
        <f>Sheet1!A50 &amp; "+" &amp; Sheet1!B50</f>
        <v>Knight's Armor+0</v>
      </c>
      <c r="B80">
        <f>Sheet1!E50/Sheet1!$C50</f>
        <v>2E-3</v>
      </c>
      <c r="C80">
        <f>Sheet1!F50/Sheet1!$C50</f>
        <v>0</v>
      </c>
      <c r="D80">
        <f>Sheet1!G50/Sheet1!$C50</f>
        <v>0</v>
      </c>
      <c r="E80">
        <f>Sheet1!H50/Sheet1!$C50</f>
        <v>0</v>
      </c>
      <c r="F80">
        <f>Sheet1!I50/Sheet1!$C50</f>
        <v>0</v>
      </c>
      <c r="G80">
        <f>Sheet1!J50/Sheet1!$C50</f>
        <v>0</v>
      </c>
      <c r="H80">
        <f>Sheet1!K50/Sheet1!$C50</f>
        <v>0</v>
      </c>
      <c r="I80">
        <f>Sheet1!L50/Sheet1!$C50</f>
        <v>2.4E-2</v>
      </c>
      <c r="J80">
        <f>Sheet1!M50/Sheet1!$C50</f>
        <v>0</v>
      </c>
      <c r="K80">
        <f>Sheet1!N50/Sheet1!$C50</f>
        <v>0</v>
      </c>
      <c r="L80">
        <f>Sheet1!O50/Sheet1!$C50</f>
        <v>0</v>
      </c>
      <c r="M80">
        <f>Sheet1!P50/Sheet1!$C50</f>
        <v>0</v>
      </c>
      <c r="N80">
        <f>Sheet1!Q50/Sheet1!$C50</f>
        <v>0.04</v>
      </c>
      <c r="O80">
        <f>Sheet1!R50/Sheet1!$C50</f>
        <v>0</v>
      </c>
      <c r="P80">
        <f>Sheet1!S50/Sheet1!$C50</f>
        <v>0</v>
      </c>
    </row>
    <row r="81" spans="1:16">
      <c r="A81" t="str">
        <f>Sheet1!A51 &amp; "+" &amp; Sheet1!B51</f>
        <v>Knight's Armor+1</v>
      </c>
      <c r="B81">
        <f>Sheet1!E51/Sheet1!$C51</f>
        <v>1.9649122807017545E-3</v>
      </c>
      <c r="C81">
        <f>Sheet1!F51/Sheet1!$C51</f>
        <v>0</v>
      </c>
      <c r="D81">
        <f>Sheet1!G51/Sheet1!$C51</f>
        <v>0</v>
      </c>
      <c r="E81">
        <f>Sheet1!H51/Sheet1!$C51</f>
        <v>0</v>
      </c>
      <c r="F81">
        <f>Sheet1!I51/Sheet1!$C51</f>
        <v>0</v>
      </c>
      <c r="G81">
        <f>Sheet1!J51/Sheet1!$C51</f>
        <v>0</v>
      </c>
      <c r="H81">
        <f>Sheet1!K51/Sheet1!$C51</f>
        <v>0</v>
      </c>
      <c r="I81">
        <f>Sheet1!L51/Sheet1!$C51</f>
        <v>2.357894736842105E-2</v>
      </c>
      <c r="J81">
        <f>Sheet1!M51/Sheet1!$C51</f>
        <v>0</v>
      </c>
      <c r="K81">
        <f>Sheet1!N51/Sheet1!$C51</f>
        <v>0</v>
      </c>
      <c r="L81">
        <f>Sheet1!O51/Sheet1!$C51</f>
        <v>0</v>
      </c>
      <c r="M81">
        <f>Sheet1!P51/Sheet1!$C51</f>
        <v>0</v>
      </c>
      <c r="N81">
        <f>Sheet1!Q51/Sheet1!$C51</f>
        <v>3.9298245614035089E-2</v>
      </c>
      <c r="O81">
        <f>Sheet1!R51/Sheet1!$C51</f>
        <v>0</v>
      </c>
      <c r="P81">
        <f>Sheet1!S51/Sheet1!$C51</f>
        <v>0</v>
      </c>
    </row>
    <row r="82" spans="1:16">
      <c r="A82" t="str">
        <f>Sheet1!A52 &amp; "+" &amp; Sheet1!B52</f>
        <v>Knight's Armor+2</v>
      </c>
      <c r="B82">
        <f>Sheet1!E52/Sheet1!$C52</f>
        <v>1.9047619047619048E-3</v>
      </c>
      <c r="C82">
        <f>Sheet1!F52/Sheet1!$C52</f>
        <v>0</v>
      </c>
      <c r="D82">
        <f>Sheet1!G52/Sheet1!$C52</f>
        <v>0</v>
      </c>
      <c r="E82">
        <f>Sheet1!H52/Sheet1!$C52</f>
        <v>0</v>
      </c>
      <c r="F82">
        <f>Sheet1!I52/Sheet1!$C52</f>
        <v>0</v>
      </c>
      <c r="G82">
        <f>Sheet1!J52/Sheet1!$C52</f>
        <v>0</v>
      </c>
      <c r="H82">
        <f>Sheet1!K52/Sheet1!$C52</f>
        <v>0</v>
      </c>
      <c r="I82">
        <f>Sheet1!L52/Sheet1!$C52</f>
        <v>2.2857142857142857E-2</v>
      </c>
      <c r="J82">
        <f>Sheet1!M52/Sheet1!$C52</f>
        <v>0</v>
      </c>
      <c r="K82">
        <f>Sheet1!N52/Sheet1!$C52</f>
        <v>0</v>
      </c>
      <c r="L82">
        <f>Sheet1!O52/Sheet1!$C52</f>
        <v>0</v>
      </c>
      <c r="M82">
        <f>Sheet1!P52/Sheet1!$C52</f>
        <v>0</v>
      </c>
      <c r="N82">
        <f>Sheet1!Q52/Sheet1!$C52</f>
        <v>3.8095238095238099E-2</v>
      </c>
      <c r="O82">
        <f>Sheet1!R52/Sheet1!$C52</f>
        <v>0</v>
      </c>
      <c r="P82">
        <f>Sheet1!S52/Sheet1!$C52</f>
        <v>0</v>
      </c>
    </row>
    <row r="83" spans="1:16">
      <c r="A83" t="str">
        <f>Sheet1!A53 &amp; "+" &amp; Sheet1!B53</f>
        <v>Knight's Armor+3</v>
      </c>
      <c r="B83">
        <f>Sheet1!E53/Sheet1!$C53</f>
        <v>1.8064516129032257E-3</v>
      </c>
      <c r="C83">
        <f>Sheet1!F53/Sheet1!$C53</f>
        <v>0</v>
      </c>
      <c r="D83">
        <f>Sheet1!G53/Sheet1!$C53</f>
        <v>0</v>
      </c>
      <c r="E83">
        <f>Sheet1!H53/Sheet1!$C53</f>
        <v>0</v>
      </c>
      <c r="F83">
        <f>Sheet1!I53/Sheet1!$C53</f>
        <v>0</v>
      </c>
      <c r="G83">
        <f>Sheet1!J53/Sheet1!$C53</f>
        <v>0</v>
      </c>
      <c r="H83">
        <f>Sheet1!K53/Sheet1!$C53</f>
        <v>0</v>
      </c>
      <c r="I83">
        <f>Sheet1!L53/Sheet1!$C53</f>
        <v>2.1677419354838707E-2</v>
      </c>
      <c r="J83">
        <f>Sheet1!M53/Sheet1!$C53</f>
        <v>0</v>
      </c>
      <c r="K83">
        <f>Sheet1!N53/Sheet1!$C53</f>
        <v>0</v>
      </c>
      <c r="L83">
        <f>Sheet1!O53/Sheet1!$C53</f>
        <v>0</v>
      </c>
      <c r="M83">
        <f>Sheet1!P53/Sheet1!$C53</f>
        <v>0</v>
      </c>
      <c r="N83">
        <f>Sheet1!Q53/Sheet1!$C53</f>
        <v>3.612903225806452E-2</v>
      </c>
      <c r="O83">
        <f>Sheet1!R53/Sheet1!$C53</f>
        <v>0</v>
      </c>
      <c r="P83">
        <f>Sheet1!S53/Sheet1!$C53</f>
        <v>0</v>
      </c>
    </row>
    <row r="84" spans="1:16">
      <c r="A84" t="str">
        <f>Sheet1!A54 &amp; "+" &amp; Sheet1!B54</f>
        <v>Knight's Armor+4</v>
      </c>
      <c r="B84">
        <f>Sheet1!E54/Sheet1!$C54</f>
        <v>1.7078651685393258E-3</v>
      </c>
      <c r="C84">
        <f>Sheet1!F54/Sheet1!$C54</f>
        <v>0</v>
      </c>
      <c r="D84">
        <f>Sheet1!G54/Sheet1!$C54</f>
        <v>0</v>
      </c>
      <c r="E84">
        <f>Sheet1!H54/Sheet1!$C54</f>
        <v>0</v>
      </c>
      <c r="F84">
        <f>Sheet1!I54/Sheet1!$C54</f>
        <v>0</v>
      </c>
      <c r="G84">
        <f>Sheet1!J54/Sheet1!$C54</f>
        <v>0</v>
      </c>
      <c r="H84">
        <f>Sheet1!K54/Sheet1!$C54</f>
        <v>0</v>
      </c>
      <c r="I84">
        <f>Sheet1!L54/Sheet1!$C54</f>
        <v>2.0494382022471908E-2</v>
      </c>
      <c r="J84">
        <f>Sheet1!M54/Sheet1!$C54</f>
        <v>0</v>
      </c>
      <c r="K84">
        <f>Sheet1!N54/Sheet1!$C54</f>
        <v>0</v>
      </c>
      <c r="L84">
        <f>Sheet1!O54/Sheet1!$C54</f>
        <v>0</v>
      </c>
      <c r="M84">
        <f>Sheet1!P54/Sheet1!$C54</f>
        <v>0</v>
      </c>
      <c r="N84">
        <f>Sheet1!Q54/Sheet1!$C54</f>
        <v>3.415730337078652E-2</v>
      </c>
      <c r="O84">
        <f>Sheet1!R54/Sheet1!$C54</f>
        <v>0</v>
      </c>
      <c r="P84">
        <f>Sheet1!S54/Sheet1!$C54</f>
        <v>0</v>
      </c>
    </row>
    <row r="85" spans="1:16">
      <c r="A85" t="str">
        <f>Sheet1!A55 &amp; "+" &amp; Sheet1!B55</f>
        <v>Knight's Armor+5</v>
      </c>
      <c r="B85">
        <f>Sheet1!E55/Sheet1!$C55</f>
        <v>1.6000000000000001E-3</v>
      </c>
      <c r="C85">
        <f>Sheet1!F55/Sheet1!$C55</f>
        <v>0</v>
      </c>
      <c r="D85">
        <f>Sheet1!G55/Sheet1!$C55</f>
        <v>0</v>
      </c>
      <c r="E85">
        <f>Sheet1!H55/Sheet1!$C55</f>
        <v>0</v>
      </c>
      <c r="F85">
        <f>Sheet1!I55/Sheet1!$C55</f>
        <v>0</v>
      </c>
      <c r="G85">
        <f>Sheet1!J55/Sheet1!$C55</f>
        <v>0</v>
      </c>
      <c r="H85">
        <f>Sheet1!K55/Sheet1!$C55</f>
        <v>0</v>
      </c>
      <c r="I85">
        <f>Sheet1!L55/Sheet1!$C55</f>
        <v>1.9199999999999998E-2</v>
      </c>
      <c r="J85">
        <f>Sheet1!M55/Sheet1!$C55</f>
        <v>0</v>
      </c>
      <c r="K85">
        <f>Sheet1!N55/Sheet1!$C55</f>
        <v>0</v>
      </c>
      <c r="L85">
        <f>Sheet1!O55/Sheet1!$C55</f>
        <v>0</v>
      </c>
      <c r="M85">
        <f>Sheet1!P55/Sheet1!$C55</f>
        <v>0</v>
      </c>
      <c r="N85">
        <f>Sheet1!Q55/Sheet1!$C55</f>
        <v>3.2000000000000001E-2</v>
      </c>
      <c r="O85">
        <f>Sheet1!R55/Sheet1!$C55</f>
        <v>0</v>
      </c>
      <c r="P85">
        <f>Sheet1!S55/Sheet1!$C55</f>
        <v>0</v>
      </c>
    </row>
    <row r="86" spans="1:16">
      <c r="A86" t="str">
        <f>Sheet1!A86 &amp; "+" &amp; Sheet1!B86</f>
        <v>Plate Helm+0</v>
      </c>
      <c r="B86">
        <f>Sheet1!E86/Sheet1!$C86</f>
        <v>0</v>
      </c>
      <c r="C86">
        <f>Sheet1!F86/Sheet1!$C86</f>
        <v>0</v>
      </c>
      <c r="D86">
        <f>Sheet1!G86/Sheet1!$C86</f>
        <v>0</v>
      </c>
      <c r="E86">
        <f>Sheet1!H86/Sheet1!$C86</f>
        <v>0.13157894736842105</v>
      </c>
      <c r="F86">
        <f>Sheet1!I86/Sheet1!$C86</f>
        <v>0</v>
      </c>
      <c r="G86">
        <f>Sheet1!J86/Sheet1!$C86</f>
        <v>0</v>
      </c>
      <c r="H86">
        <f>Sheet1!K86/Sheet1!$C86</f>
        <v>0</v>
      </c>
      <c r="I86">
        <f>Sheet1!L86/Sheet1!$C86</f>
        <v>1.3157894736842105E-2</v>
      </c>
      <c r="J86">
        <f>Sheet1!M86/Sheet1!$C86</f>
        <v>0</v>
      </c>
      <c r="K86">
        <f>Sheet1!N86/Sheet1!$C86</f>
        <v>0</v>
      </c>
      <c r="L86">
        <f>Sheet1!O86/Sheet1!$C86</f>
        <v>0</v>
      </c>
      <c r="M86">
        <f>Sheet1!P86/Sheet1!$C86</f>
        <v>0</v>
      </c>
      <c r="N86">
        <f>Sheet1!Q86/Sheet1!$C86</f>
        <v>0.13157894736842105</v>
      </c>
      <c r="O86">
        <f>Sheet1!R86/Sheet1!$C86</f>
        <v>0</v>
      </c>
      <c r="P86">
        <f>Sheet1!S86/Sheet1!$C86</f>
        <v>0</v>
      </c>
    </row>
    <row r="87" spans="1:16">
      <c r="A87" t="str">
        <f>Sheet1!A104 &amp; "+" &amp; Sheet1!B104</f>
        <v>Robes of Resistance+0</v>
      </c>
      <c r="B87">
        <f>Sheet1!E104/Sheet1!$C104</f>
        <v>0</v>
      </c>
      <c r="C87">
        <f>Sheet1!F104/Sheet1!$C104</f>
        <v>0</v>
      </c>
      <c r="D87">
        <f>Sheet1!G104/Sheet1!$C104</f>
        <v>0</v>
      </c>
      <c r="E87">
        <f>Sheet1!H104/Sheet1!$C104</f>
        <v>0</v>
      </c>
      <c r="F87">
        <f>Sheet1!I104/Sheet1!$C104</f>
        <v>0</v>
      </c>
      <c r="G87">
        <f>Sheet1!J104/Sheet1!$C104</f>
        <v>0</v>
      </c>
      <c r="H87">
        <f>Sheet1!K104/Sheet1!$C104</f>
        <v>0</v>
      </c>
      <c r="I87">
        <f>Sheet1!L104/Sheet1!$C104</f>
        <v>1.3043478260869565E-2</v>
      </c>
      <c r="J87">
        <f>Sheet1!M104/Sheet1!$C104</f>
        <v>0</v>
      </c>
      <c r="K87">
        <f>Sheet1!N104/Sheet1!$C104</f>
        <v>0</v>
      </c>
      <c r="L87">
        <f>Sheet1!O104/Sheet1!$C104</f>
        <v>1.0869565217391304E-2</v>
      </c>
      <c r="M87">
        <f>Sheet1!P104/Sheet1!$C104</f>
        <v>0</v>
      </c>
      <c r="N87">
        <f>Sheet1!Q104/Sheet1!$C104</f>
        <v>0</v>
      </c>
      <c r="O87">
        <f>Sheet1!R104/Sheet1!$C104</f>
        <v>0</v>
      </c>
      <c r="P87">
        <f>Sheet1!S104/Sheet1!$C104</f>
        <v>0</v>
      </c>
    </row>
    <row r="88" spans="1:16">
      <c r="A88" t="str">
        <f>Sheet1!A87 &amp; "+" &amp; Sheet1!B87</f>
        <v>Plate Helm+1</v>
      </c>
      <c r="B88">
        <f>Sheet1!E87/Sheet1!$C87</f>
        <v>0</v>
      </c>
      <c r="C88">
        <f>Sheet1!F87/Sheet1!$C87</f>
        <v>0</v>
      </c>
      <c r="D88">
        <f>Sheet1!G87/Sheet1!$C87</f>
        <v>0</v>
      </c>
      <c r="E88">
        <f>Sheet1!H87/Sheet1!$C87</f>
        <v>0.12927054478301014</v>
      </c>
      <c r="F88">
        <f>Sheet1!I87/Sheet1!$C87</f>
        <v>0</v>
      </c>
      <c r="G88">
        <f>Sheet1!J87/Sheet1!$C87</f>
        <v>0</v>
      </c>
      <c r="H88">
        <f>Sheet1!K87/Sheet1!$C87</f>
        <v>0</v>
      </c>
      <c r="I88">
        <f>Sheet1!L87/Sheet1!$C87</f>
        <v>1.2927054478301015E-2</v>
      </c>
      <c r="J88">
        <f>Sheet1!M87/Sheet1!$C87</f>
        <v>0</v>
      </c>
      <c r="K88">
        <f>Sheet1!N87/Sheet1!$C87</f>
        <v>0</v>
      </c>
      <c r="L88">
        <f>Sheet1!O87/Sheet1!$C87</f>
        <v>0</v>
      </c>
      <c r="M88">
        <f>Sheet1!P87/Sheet1!$C87</f>
        <v>0</v>
      </c>
      <c r="N88">
        <f>Sheet1!Q87/Sheet1!$C87</f>
        <v>0.12927054478301014</v>
      </c>
      <c r="O88">
        <f>Sheet1!R87/Sheet1!$C87</f>
        <v>0</v>
      </c>
      <c r="P88">
        <f>Sheet1!S87/Sheet1!$C87</f>
        <v>0</v>
      </c>
    </row>
    <row r="89" spans="1:16">
      <c r="A89" t="str">
        <f>Sheet1!A105 &amp; "+" &amp; Sheet1!B105</f>
        <v>Robes of Resistance+1</v>
      </c>
      <c r="B89">
        <f>Sheet1!E105/Sheet1!$C105</f>
        <v>0</v>
      </c>
      <c r="C89">
        <f>Sheet1!F105/Sheet1!$C105</f>
        <v>0</v>
      </c>
      <c r="D89">
        <f>Sheet1!G105/Sheet1!$C105</f>
        <v>0</v>
      </c>
      <c r="E89">
        <f>Sheet1!H105/Sheet1!$C105</f>
        <v>0</v>
      </c>
      <c r="F89">
        <f>Sheet1!I105/Sheet1!$C105</f>
        <v>0</v>
      </c>
      <c r="G89">
        <f>Sheet1!J105/Sheet1!$C105</f>
        <v>0</v>
      </c>
      <c r="H89">
        <f>Sheet1!K105/Sheet1!$C105</f>
        <v>0</v>
      </c>
      <c r="I89">
        <f>Sheet1!L105/Sheet1!$C105</f>
        <v>1.2814645308924483E-2</v>
      </c>
      <c r="J89">
        <f>Sheet1!M105/Sheet1!$C105</f>
        <v>0</v>
      </c>
      <c r="K89">
        <f>Sheet1!N105/Sheet1!$C105</f>
        <v>0</v>
      </c>
      <c r="L89">
        <f>Sheet1!O105/Sheet1!$C105</f>
        <v>1.0678871090770405E-2</v>
      </c>
      <c r="M89">
        <f>Sheet1!P105/Sheet1!$C105</f>
        <v>0</v>
      </c>
      <c r="N89">
        <f>Sheet1!Q105/Sheet1!$C105</f>
        <v>0</v>
      </c>
      <c r="O89">
        <f>Sheet1!R105/Sheet1!$C105</f>
        <v>0</v>
      </c>
      <c r="P89">
        <f>Sheet1!S105/Sheet1!$C105</f>
        <v>0</v>
      </c>
    </row>
    <row r="90" spans="1:16">
      <c r="A90" t="str">
        <f>Sheet1!A88 &amp; "+" &amp; Sheet1!B88</f>
        <v>Plate Helm+2</v>
      </c>
      <c r="B90">
        <f>Sheet1!E88/Sheet1!$C88</f>
        <v>0</v>
      </c>
      <c r="C90">
        <f>Sheet1!F88/Sheet1!$C88</f>
        <v>0</v>
      </c>
      <c r="D90">
        <f>Sheet1!G88/Sheet1!$C88</f>
        <v>0</v>
      </c>
      <c r="E90">
        <f>Sheet1!H88/Sheet1!$C88</f>
        <v>0.12531328320802004</v>
      </c>
      <c r="F90">
        <f>Sheet1!I88/Sheet1!$C88</f>
        <v>0</v>
      </c>
      <c r="G90">
        <f>Sheet1!J88/Sheet1!$C88</f>
        <v>0</v>
      </c>
      <c r="H90">
        <f>Sheet1!K88/Sheet1!$C88</f>
        <v>0</v>
      </c>
      <c r="I90">
        <f>Sheet1!L88/Sheet1!$C88</f>
        <v>1.2531328320802004E-2</v>
      </c>
      <c r="J90">
        <f>Sheet1!M88/Sheet1!$C88</f>
        <v>0</v>
      </c>
      <c r="K90">
        <f>Sheet1!N88/Sheet1!$C88</f>
        <v>0</v>
      </c>
      <c r="L90">
        <f>Sheet1!O88/Sheet1!$C88</f>
        <v>0</v>
      </c>
      <c r="M90">
        <f>Sheet1!P88/Sheet1!$C88</f>
        <v>0</v>
      </c>
      <c r="N90">
        <f>Sheet1!Q88/Sheet1!$C88</f>
        <v>0.12531328320802004</v>
      </c>
      <c r="O90">
        <f>Sheet1!R88/Sheet1!$C88</f>
        <v>0</v>
      </c>
      <c r="P90">
        <f>Sheet1!S88/Sheet1!$C88</f>
        <v>0</v>
      </c>
    </row>
    <row r="91" spans="1:16">
      <c r="A91" t="str">
        <f>Sheet1!A106 &amp; "+" &amp; Sheet1!B106</f>
        <v>Robes of Resistance+2</v>
      </c>
      <c r="B91">
        <f>Sheet1!E106/Sheet1!$C106</f>
        <v>0</v>
      </c>
      <c r="C91">
        <f>Sheet1!F106/Sheet1!$C106</f>
        <v>0</v>
      </c>
      <c r="D91">
        <f>Sheet1!G106/Sheet1!$C106</f>
        <v>0</v>
      </c>
      <c r="E91">
        <f>Sheet1!H106/Sheet1!$C106</f>
        <v>0</v>
      </c>
      <c r="F91">
        <f>Sheet1!I106/Sheet1!$C106</f>
        <v>0</v>
      </c>
      <c r="G91">
        <f>Sheet1!J106/Sheet1!$C106</f>
        <v>0</v>
      </c>
      <c r="H91">
        <f>Sheet1!K106/Sheet1!$C106</f>
        <v>0</v>
      </c>
      <c r="I91">
        <f>Sheet1!L106/Sheet1!$C106</f>
        <v>1.2422360248447204E-2</v>
      </c>
      <c r="J91">
        <f>Sheet1!M106/Sheet1!$C106</f>
        <v>0</v>
      </c>
      <c r="K91">
        <f>Sheet1!N106/Sheet1!$C106</f>
        <v>0</v>
      </c>
      <c r="L91">
        <f>Sheet1!O106/Sheet1!$C106</f>
        <v>1.0351966873706004E-2</v>
      </c>
      <c r="M91">
        <f>Sheet1!P106/Sheet1!$C106</f>
        <v>0</v>
      </c>
      <c r="N91">
        <f>Sheet1!Q106/Sheet1!$C106</f>
        <v>0</v>
      </c>
      <c r="O91">
        <f>Sheet1!R106/Sheet1!$C106</f>
        <v>0</v>
      </c>
      <c r="P91">
        <f>Sheet1!S106/Sheet1!$C106</f>
        <v>0</v>
      </c>
    </row>
    <row r="92" spans="1:16">
      <c r="A92" t="str">
        <f>Sheet1!A89 &amp; "+" &amp; Sheet1!B89</f>
        <v>Plate Helm+3</v>
      </c>
      <c r="B92">
        <f>Sheet1!E89/Sheet1!$C89</f>
        <v>0</v>
      </c>
      <c r="C92">
        <f>Sheet1!F89/Sheet1!$C89</f>
        <v>0</v>
      </c>
      <c r="D92">
        <f>Sheet1!G89/Sheet1!$C89</f>
        <v>0</v>
      </c>
      <c r="E92">
        <f>Sheet1!H89/Sheet1!$C89</f>
        <v>0.11884550084889643</v>
      </c>
      <c r="F92">
        <f>Sheet1!I89/Sheet1!$C89</f>
        <v>0</v>
      </c>
      <c r="G92">
        <f>Sheet1!J89/Sheet1!$C89</f>
        <v>0</v>
      </c>
      <c r="H92">
        <f>Sheet1!K89/Sheet1!$C89</f>
        <v>0</v>
      </c>
      <c r="I92">
        <f>Sheet1!L89/Sheet1!$C89</f>
        <v>1.1884550084889643E-2</v>
      </c>
      <c r="J92">
        <f>Sheet1!M89/Sheet1!$C89</f>
        <v>0</v>
      </c>
      <c r="K92">
        <f>Sheet1!N89/Sheet1!$C89</f>
        <v>0</v>
      </c>
      <c r="L92">
        <f>Sheet1!O89/Sheet1!$C89</f>
        <v>0</v>
      </c>
      <c r="M92">
        <f>Sheet1!P89/Sheet1!$C89</f>
        <v>0</v>
      </c>
      <c r="N92">
        <f>Sheet1!Q89/Sheet1!$C89</f>
        <v>0.11884550084889643</v>
      </c>
      <c r="O92">
        <f>Sheet1!R89/Sheet1!$C89</f>
        <v>0</v>
      </c>
      <c r="P92">
        <f>Sheet1!S89/Sheet1!$C89</f>
        <v>0</v>
      </c>
    </row>
    <row r="93" spans="1:16">
      <c r="A93" t="str">
        <f>Sheet1!A107 &amp; "+" &amp; Sheet1!B107</f>
        <v>Robes of Resistance+3</v>
      </c>
      <c r="B93">
        <f>Sheet1!E107/Sheet1!$C107</f>
        <v>0</v>
      </c>
      <c r="C93">
        <f>Sheet1!F107/Sheet1!$C107</f>
        <v>0</v>
      </c>
      <c r="D93">
        <f>Sheet1!G107/Sheet1!$C107</f>
        <v>0</v>
      </c>
      <c r="E93">
        <f>Sheet1!H107/Sheet1!$C107</f>
        <v>0</v>
      </c>
      <c r="F93">
        <f>Sheet1!I107/Sheet1!$C107</f>
        <v>0</v>
      </c>
      <c r="G93">
        <f>Sheet1!J107/Sheet1!$C107</f>
        <v>0</v>
      </c>
      <c r="H93">
        <f>Sheet1!K107/Sheet1!$C107</f>
        <v>0</v>
      </c>
      <c r="I93">
        <f>Sheet1!L107/Sheet1!$C107</f>
        <v>1.1781206171107993E-2</v>
      </c>
      <c r="J93">
        <f>Sheet1!M107/Sheet1!$C107</f>
        <v>0</v>
      </c>
      <c r="K93">
        <f>Sheet1!N107/Sheet1!$C107</f>
        <v>0</v>
      </c>
      <c r="L93">
        <f>Sheet1!O107/Sheet1!$C107</f>
        <v>9.8176718092566617E-3</v>
      </c>
      <c r="M93">
        <f>Sheet1!P107/Sheet1!$C107</f>
        <v>0</v>
      </c>
      <c r="N93">
        <f>Sheet1!Q107/Sheet1!$C107</f>
        <v>0</v>
      </c>
      <c r="O93">
        <f>Sheet1!R107/Sheet1!$C107</f>
        <v>0</v>
      </c>
      <c r="P93">
        <f>Sheet1!S107/Sheet1!$C107</f>
        <v>0</v>
      </c>
    </row>
    <row r="94" spans="1:16">
      <c r="A94" t="str">
        <f>Sheet1!A90 &amp; "+" &amp; Sheet1!B90</f>
        <v>Plate Helm+4</v>
      </c>
      <c r="B94">
        <f>Sheet1!E90/Sheet1!$C90</f>
        <v>0</v>
      </c>
      <c r="C94">
        <f>Sheet1!F90/Sheet1!$C90</f>
        <v>0</v>
      </c>
      <c r="D94">
        <f>Sheet1!G90/Sheet1!$C90</f>
        <v>0</v>
      </c>
      <c r="E94">
        <f>Sheet1!H90/Sheet1!$C90</f>
        <v>0.11235955056179775</v>
      </c>
      <c r="F94">
        <f>Sheet1!I90/Sheet1!$C90</f>
        <v>0</v>
      </c>
      <c r="G94">
        <f>Sheet1!J90/Sheet1!$C90</f>
        <v>0</v>
      </c>
      <c r="H94">
        <f>Sheet1!K90/Sheet1!$C90</f>
        <v>0</v>
      </c>
      <c r="I94">
        <f>Sheet1!L90/Sheet1!$C90</f>
        <v>1.1235955056179775E-2</v>
      </c>
      <c r="J94">
        <f>Sheet1!M90/Sheet1!$C90</f>
        <v>0</v>
      </c>
      <c r="K94">
        <f>Sheet1!N90/Sheet1!$C90</f>
        <v>0</v>
      </c>
      <c r="L94">
        <f>Sheet1!O90/Sheet1!$C90</f>
        <v>0</v>
      </c>
      <c r="M94">
        <f>Sheet1!P90/Sheet1!$C90</f>
        <v>0</v>
      </c>
      <c r="N94">
        <f>Sheet1!Q90/Sheet1!$C90</f>
        <v>0.11235955056179775</v>
      </c>
      <c r="O94">
        <f>Sheet1!R90/Sheet1!$C90</f>
        <v>0</v>
      </c>
      <c r="P94">
        <f>Sheet1!S90/Sheet1!$C90</f>
        <v>0</v>
      </c>
    </row>
    <row r="95" spans="1:16">
      <c r="A95" t="str">
        <f>Sheet1!A108 &amp; "+" &amp; Sheet1!B108</f>
        <v>Robes of Resistance+4</v>
      </c>
      <c r="B95">
        <f>Sheet1!E108/Sheet1!$C108</f>
        <v>0</v>
      </c>
      <c r="C95">
        <f>Sheet1!F108/Sheet1!$C108</f>
        <v>0</v>
      </c>
      <c r="D95">
        <f>Sheet1!G108/Sheet1!$C108</f>
        <v>0</v>
      </c>
      <c r="E95">
        <f>Sheet1!H108/Sheet1!$C108</f>
        <v>0</v>
      </c>
      <c r="F95">
        <f>Sheet1!I108/Sheet1!$C108</f>
        <v>0</v>
      </c>
      <c r="G95">
        <f>Sheet1!J108/Sheet1!$C108</f>
        <v>0</v>
      </c>
      <c r="H95">
        <f>Sheet1!K108/Sheet1!$C108</f>
        <v>0</v>
      </c>
      <c r="I95">
        <f>Sheet1!L108/Sheet1!$C108</f>
        <v>1.1138251099169515E-2</v>
      </c>
      <c r="J95">
        <f>Sheet1!M108/Sheet1!$C108</f>
        <v>0</v>
      </c>
      <c r="K95">
        <f>Sheet1!N108/Sheet1!$C108</f>
        <v>0</v>
      </c>
      <c r="L95">
        <f>Sheet1!O108/Sheet1!$C108</f>
        <v>9.2818759159745967E-3</v>
      </c>
      <c r="M95">
        <f>Sheet1!P108/Sheet1!$C108</f>
        <v>0</v>
      </c>
      <c r="N95">
        <f>Sheet1!Q108/Sheet1!$C108</f>
        <v>0</v>
      </c>
      <c r="O95">
        <f>Sheet1!R108/Sheet1!$C108</f>
        <v>0</v>
      </c>
      <c r="P95">
        <f>Sheet1!S108/Sheet1!$C108</f>
        <v>0</v>
      </c>
    </row>
    <row r="96" spans="1:16">
      <c r="A96" t="str">
        <f>Sheet1!A56 &amp; "+" &amp; Sheet1!B56</f>
        <v>Leather Armor+0</v>
      </c>
      <c r="B96">
        <f>Sheet1!E56/Sheet1!$C56</f>
        <v>0</v>
      </c>
      <c r="C96">
        <f>Sheet1!F56/Sheet1!$C56</f>
        <v>0</v>
      </c>
      <c r="D96">
        <f>Sheet1!G56/Sheet1!$C56</f>
        <v>0</v>
      </c>
      <c r="E96">
        <f>Sheet1!H56/Sheet1!$C56</f>
        <v>0</v>
      </c>
      <c r="F96">
        <f>Sheet1!I56/Sheet1!$C56</f>
        <v>0</v>
      </c>
      <c r="G96">
        <f>Sheet1!J56/Sheet1!$C56</f>
        <v>0</v>
      </c>
      <c r="H96">
        <f>Sheet1!K56/Sheet1!$C56</f>
        <v>0</v>
      </c>
      <c r="I96">
        <f>Sheet1!L56/Sheet1!$C56</f>
        <v>1.0869565217391304E-2</v>
      </c>
      <c r="J96">
        <f>Sheet1!M56/Sheet1!$C56</f>
        <v>0</v>
      </c>
      <c r="K96">
        <f>Sheet1!N56/Sheet1!$C56</f>
        <v>1.7391304347826087E-2</v>
      </c>
      <c r="L96">
        <f>Sheet1!O56/Sheet1!$C56</f>
        <v>0</v>
      </c>
      <c r="M96">
        <f>Sheet1!P56/Sheet1!$C56</f>
        <v>0</v>
      </c>
      <c r="N96">
        <f>Sheet1!Q56/Sheet1!$C56</f>
        <v>0</v>
      </c>
      <c r="O96">
        <f>Sheet1!R56/Sheet1!$C56</f>
        <v>0</v>
      </c>
      <c r="P96">
        <f>Sheet1!S56/Sheet1!$C56</f>
        <v>1.7391304347826087E-2</v>
      </c>
    </row>
    <row r="97" spans="1:16">
      <c r="A97" t="str">
        <f>Sheet1!A57 &amp; "+" &amp; Sheet1!B57</f>
        <v>Leather Armor+1</v>
      </c>
      <c r="B97">
        <f>Sheet1!E57/Sheet1!$C57</f>
        <v>0</v>
      </c>
      <c r="C97">
        <f>Sheet1!F57/Sheet1!$C57</f>
        <v>0</v>
      </c>
      <c r="D97">
        <f>Sheet1!G57/Sheet1!$C57</f>
        <v>0</v>
      </c>
      <c r="E97">
        <f>Sheet1!H57/Sheet1!$C57</f>
        <v>0</v>
      </c>
      <c r="F97">
        <f>Sheet1!I57/Sheet1!$C57</f>
        <v>0</v>
      </c>
      <c r="G97">
        <f>Sheet1!J57/Sheet1!$C57</f>
        <v>0</v>
      </c>
      <c r="H97">
        <f>Sheet1!K57/Sheet1!$C57</f>
        <v>0</v>
      </c>
      <c r="I97">
        <f>Sheet1!L57/Sheet1!$C57</f>
        <v>1.0678871090770405E-2</v>
      </c>
      <c r="J97">
        <f>Sheet1!M57/Sheet1!$C57</f>
        <v>0</v>
      </c>
      <c r="K97">
        <f>Sheet1!N57/Sheet1!$C57</f>
        <v>1.5255530129672006E-2</v>
      </c>
      <c r="L97">
        <f>Sheet1!O57/Sheet1!$C57</f>
        <v>0</v>
      </c>
      <c r="M97">
        <f>Sheet1!P57/Sheet1!$C57</f>
        <v>0</v>
      </c>
      <c r="N97">
        <f>Sheet1!Q57/Sheet1!$C57</f>
        <v>0</v>
      </c>
      <c r="O97">
        <f>Sheet1!R57/Sheet1!$C57</f>
        <v>0</v>
      </c>
      <c r="P97">
        <f>Sheet1!S57/Sheet1!$C57</f>
        <v>1.5255530129672006E-2</v>
      </c>
    </row>
    <row r="98" spans="1:16">
      <c r="A98" t="str">
        <f>Sheet1!A91 &amp; "+" &amp; Sheet1!B91</f>
        <v>Plate Helm+5</v>
      </c>
      <c r="B98">
        <f>Sheet1!E91/Sheet1!$C91</f>
        <v>0</v>
      </c>
      <c r="C98">
        <f>Sheet1!F91/Sheet1!$C91</f>
        <v>0</v>
      </c>
      <c r="D98">
        <f>Sheet1!G91/Sheet1!$C91</f>
        <v>0</v>
      </c>
      <c r="E98">
        <f>Sheet1!H91/Sheet1!$C91</f>
        <v>0.10526315789473684</v>
      </c>
      <c r="F98">
        <f>Sheet1!I91/Sheet1!$C91</f>
        <v>0</v>
      </c>
      <c r="G98">
        <f>Sheet1!J91/Sheet1!$C91</f>
        <v>0</v>
      </c>
      <c r="H98">
        <f>Sheet1!K91/Sheet1!$C91</f>
        <v>0</v>
      </c>
      <c r="I98">
        <f>Sheet1!L91/Sheet1!$C91</f>
        <v>1.0526315789473684E-2</v>
      </c>
      <c r="J98">
        <f>Sheet1!M91/Sheet1!$C91</f>
        <v>0</v>
      </c>
      <c r="K98">
        <f>Sheet1!N91/Sheet1!$C91</f>
        <v>0</v>
      </c>
      <c r="L98">
        <f>Sheet1!O91/Sheet1!$C91</f>
        <v>0</v>
      </c>
      <c r="M98">
        <f>Sheet1!P91/Sheet1!$C91</f>
        <v>0</v>
      </c>
      <c r="N98">
        <f>Sheet1!Q91/Sheet1!$C91</f>
        <v>0.10526315789473684</v>
      </c>
      <c r="O98">
        <f>Sheet1!R91/Sheet1!$C91</f>
        <v>0</v>
      </c>
      <c r="P98">
        <f>Sheet1!S91/Sheet1!$C91</f>
        <v>0</v>
      </c>
    </row>
    <row r="99" spans="1:16">
      <c r="A99" t="str">
        <f>Sheet1!A109 &amp; "+" &amp; Sheet1!B109</f>
        <v>Robes of Resistance+5</v>
      </c>
      <c r="B99">
        <f>Sheet1!E109/Sheet1!$C109</f>
        <v>0</v>
      </c>
      <c r="C99">
        <f>Sheet1!F109/Sheet1!$C109</f>
        <v>0</v>
      </c>
      <c r="D99">
        <f>Sheet1!G109/Sheet1!$C109</f>
        <v>0</v>
      </c>
      <c r="E99">
        <f>Sheet1!H109/Sheet1!$C109</f>
        <v>0</v>
      </c>
      <c r="F99">
        <f>Sheet1!I109/Sheet1!$C109</f>
        <v>0</v>
      </c>
      <c r="G99">
        <f>Sheet1!J109/Sheet1!$C109</f>
        <v>0</v>
      </c>
      <c r="H99">
        <f>Sheet1!K109/Sheet1!$C109</f>
        <v>0</v>
      </c>
      <c r="I99">
        <f>Sheet1!L109/Sheet1!$C109</f>
        <v>1.0434782608695653E-2</v>
      </c>
      <c r="J99">
        <f>Sheet1!M109/Sheet1!$C109</f>
        <v>0</v>
      </c>
      <c r="K99">
        <f>Sheet1!N109/Sheet1!$C109</f>
        <v>0</v>
      </c>
      <c r="L99">
        <f>Sheet1!O109/Sheet1!$C109</f>
        <v>8.6956521739130436E-3</v>
      </c>
      <c r="M99">
        <f>Sheet1!P109/Sheet1!$C109</f>
        <v>0</v>
      </c>
      <c r="N99">
        <f>Sheet1!Q109/Sheet1!$C109</f>
        <v>0</v>
      </c>
      <c r="O99">
        <f>Sheet1!R109/Sheet1!$C109</f>
        <v>0</v>
      </c>
      <c r="P99">
        <f>Sheet1!S109/Sheet1!$C109</f>
        <v>0</v>
      </c>
    </row>
    <row r="100" spans="1:16">
      <c r="A100" t="str">
        <f>Sheet1!A58 &amp; "+" &amp; Sheet1!B58</f>
        <v>Leather Armor+2</v>
      </c>
      <c r="B100">
        <f>Sheet1!E58/Sheet1!$C58</f>
        <v>0</v>
      </c>
      <c r="C100">
        <f>Sheet1!F58/Sheet1!$C58</f>
        <v>0</v>
      </c>
      <c r="D100">
        <f>Sheet1!G58/Sheet1!$C58</f>
        <v>0</v>
      </c>
      <c r="E100">
        <f>Sheet1!H58/Sheet1!$C58</f>
        <v>0</v>
      </c>
      <c r="F100">
        <f>Sheet1!I58/Sheet1!$C58</f>
        <v>0</v>
      </c>
      <c r="G100">
        <f>Sheet1!J58/Sheet1!$C58</f>
        <v>0</v>
      </c>
      <c r="H100">
        <f>Sheet1!K58/Sheet1!$C58</f>
        <v>0</v>
      </c>
      <c r="I100">
        <f>Sheet1!L58/Sheet1!$C58</f>
        <v>1.0351966873706004E-2</v>
      </c>
      <c r="J100">
        <f>Sheet1!M58/Sheet1!$C58</f>
        <v>0</v>
      </c>
      <c r="K100">
        <f>Sheet1!N58/Sheet1!$C58</f>
        <v>1.3457556935817806E-2</v>
      </c>
      <c r="L100">
        <f>Sheet1!O58/Sheet1!$C58</f>
        <v>0</v>
      </c>
      <c r="M100">
        <f>Sheet1!P58/Sheet1!$C58</f>
        <v>0</v>
      </c>
      <c r="N100">
        <f>Sheet1!Q58/Sheet1!$C58</f>
        <v>0</v>
      </c>
      <c r="O100">
        <f>Sheet1!R58/Sheet1!$C58</f>
        <v>0</v>
      </c>
      <c r="P100">
        <f>Sheet1!S58/Sheet1!$C58</f>
        <v>1.3457556935817806E-2</v>
      </c>
    </row>
    <row r="101" spans="1:16">
      <c r="A101" t="str">
        <f>Sheet1!A59 &amp; "+" &amp; Sheet1!B59</f>
        <v>Leather Armor+3</v>
      </c>
      <c r="B101">
        <f>Sheet1!E59/Sheet1!$C59</f>
        <v>0</v>
      </c>
      <c r="C101">
        <f>Sheet1!F59/Sheet1!$C59</f>
        <v>0</v>
      </c>
      <c r="D101">
        <f>Sheet1!G59/Sheet1!$C59</f>
        <v>0</v>
      </c>
      <c r="E101">
        <f>Sheet1!H59/Sheet1!$C59</f>
        <v>0</v>
      </c>
      <c r="F101">
        <f>Sheet1!I59/Sheet1!$C59</f>
        <v>0</v>
      </c>
      <c r="G101">
        <f>Sheet1!J59/Sheet1!$C59</f>
        <v>0</v>
      </c>
      <c r="H101">
        <f>Sheet1!K59/Sheet1!$C59</f>
        <v>0</v>
      </c>
      <c r="I101">
        <f>Sheet1!L59/Sheet1!$C59</f>
        <v>8.4151472650771386E-3</v>
      </c>
      <c r="J101">
        <f>Sheet1!M59/Sheet1!$C59</f>
        <v>0</v>
      </c>
      <c r="K101">
        <f>Sheet1!N59/Sheet1!$C59</f>
        <v>1.1220196353436185E-2</v>
      </c>
      <c r="L101">
        <f>Sheet1!O59/Sheet1!$C59</f>
        <v>0</v>
      </c>
      <c r="M101">
        <f>Sheet1!P59/Sheet1!$C59</f>
        <v>0</v>
      </c>
      <c r="N101">
        <f>Sheet1!Q59/Sheet1!$C59</f>
        <v>0</v>
      </c>
      <c r="O101">
        <f>Sheet1!R59/Sheet1!$C59</f>
        <v>0</v>
      </c>
      <c r="P101">
        <f>Sheet1!S59/Sheet1!$C59</f>
        <v>1.1220196353436185E-2</v>
      </c>
    </row>
    <row r="102" spans="1:16">
      <c r="A102" t="str">
        <f>Sheet1!A60 &amp; "+" &amp; Sheet1!B60</f>
        <v>Leather Armor+4</v>
      </c>
      <c r="B102">
        <f>Sheet1!E60/Sheet1!$C60</f>
        <v>0</v>
      </c>
      <c r="C102">
        <f>Sheet1!F60/Sheet1!$C60</f>
        <v>0</v>
      </c>
      <c r="D102">
        <f>Sheet1!G60/Sheet1!$C60</f>
        <v>0</v>
      </c>
      <c r="E102">
        <f>Sheet1!H60/Sheet1!$C60</f>
        <v>0</v>
      </c>
      <c r="F102">
        <f>Sheet1!I60/Sheet1!$C60</f>
        <v>0</v>
      </c>
      <c r="G102">
        <f>Sheet1!J60/Sheet1!$C60</f>
        <v>0</v>
      </c>
      <c r="H102">
        <f>Sheet1!K60/Sheet1!$C60</f>
        <v>0</v>
      </c>
      <c r="I102">
        <f>Sheet1!L60/Sheet1!$C60</f>
        <v>7.816316560820713E-3</v>
      </c>
      <c r="J102">
        <f>Sheet1!M60/Sheet1!$C60</f>
        <v>0</v>
      </c>
      <c r="K102">
        <f>Sheet1!N60/Sheet1!$C60</f>
        <v>9.7703957010258913E-3</v>
      </c>
      <c r="L102">
        <f>Sheet1!O60/Sheet1!$C60</f>
        <v>0</v>
      </c>
      <c r="M102">
        <f>Sheet1!P60/Sheet1!$C60</f>
        <v>0</v>
      </c>
      <c r="N102">
        <f>Sheet1!Q60/Sheet1!$C60</f>
        <v>0</v>
      </c>
      <c r="O102">
        <f>Sheet1!R60/Sheet1!$C60</f>
        <v>0</v>
      </c>
      <c r="P102">
        <f>Sheet1!S60/Sheet1!$C60</f>
        <v>9.7703957010258913E-3</v>
      </c>
    </row>
    <row r="103" spans="1:16">
      <c r="A103" t="str">
        <f>Sheet1!A116 &amp; "+" &amp; Sheet1!B116</f>
        <v>Sorcerer's Robes+0</v>
      </c>
      <c r="B103">
        <f>Sheet1!E116/Sheet1!$C116</f>
        <v>0</v>
      </c>
      <c r="C103">
        <f>Sheet1!F116/Sheet1!$C116</f>
        <v>0</v>
      </c>
      <c r="D103">
        <f>Sheet1!G116/Sheet1!$C116</f>
        <v>1.6666666666666666E-2</v>
      </c>
      <c r="E103">
        <f>Sheet1!H116/Sheet1!$C116</f>
        <v>0</v>
      </c>
      <c r="F103">
        <f>Sheet1!I116/Sheet1!$C116</f>
        <v>0</v>
      </c>
      <c r="G103">
        <f>Sheet1!J116/Sheet1!$C116</f>
        <v>0</v>
      </c>
      <c r="H103">
        <f>Sheet1!K116/Sheet1!$C116</f>
        <v>0</v>
      </c>
      <c r="I103">
        <f>Sheet1!L116/Sheet1!$C116</f>
        <v>7.1428571428571426E-3</v>
      </c>
      <c r="J103">
        <f>Sheet1!M116/Sheet1!$C116</f>
        <v>0</v>
      </c>
      <c r="K103">
        <f>Sheet1!N116/Sheet1!$C116</f>
        <v>0</v>
      </c>
      <c r="L103">
        <f>Sheet1!O116/Sheet1!$C116</f>
        <v>0</v>
      </c>
      <c r="M103">
        <f>Sheet1!P116/Sheet1!$C116</f>
        <v>0</v>
      </c>
      <c r="N103">
        <f>Sheet1!Q116/Sheet1!$C116</f>
        <v>0</v>
      </c>
      <c r="O103">
        <f>Sheet1!R116/Sheet1!$C116</f>
        <v>0.25</v>
      </c>
      <c r="P103">
        <f>Sheet1!S116/Sheet1!$C116</f>
        <v>0</v>
      </c>
    </row>
    <row r="104" spans="1:16">
      <c r="A104" t="str">
        <f>Sheet1!A117 &amp; "+" &amp; Sheet1!B117</f>
        <v>Sorcerer's Robes+1</v>
      </c>
      <c r="B104">
        <f>Sheet1!E117/Sheet1!$C117</f>
        <v>0</v>
      </c>
      <c r="C104">
        <f>Sheet1!F117/Sheet1!$C117</f>
        <v>0</v>
      </c>
      <c r="D104">
        <f>Sheet1!G117/Sheet1!$C117</f>
        <v>1.6374269005847951E-2</v>
      </c>
      <c r="E104">
        <f>Sheet1!H117/Sheet1!$C117</f>
        <v>0</v>
      </c>
      <c r="F104">
        <f>Sheet1!I117/Sheet1!$C117</f>
        <v>0</v>
      </c>
      <c r="G104">
        <f>Sheet1!J117/Sheet1!$C117</f>
        <v>0</v>
      </c>
      <c r="H104">
        <f>Sheet1!K117/Sheet1!$C117</f>
        <v>0</v>
      </c>
      <c r="I104">
        <f>Sheet1!L117/Sheet1!$C117</f>
        <v>7.0175438596491212E-3</v>
      </c>
      <c r="J104">
        <f>Sheet1!M117/Sheet1!$C117</f>
        <v>0</v>
      </c>
      <c r="K104">
        <f>Sheet1!N117/Sheet1!$C117</f>
        <v>0</v>
      </c>
      <c r="L104">
        <f>Sheet1!O117/Sheet1!$C117</f>
        <v>0</v>
      </c>
      <c r="M104">
        <f>Sheet1!P117/Sheet1!$C117</f>
        <v>0</v>
      </c>
      <c r="N104">
        <f>Sheet1!Q117/Sheet1!$C117</f>
        <v>0</v>
      </c>
      <c r="O104">
        <f>Sheet1!R117/Sheet1!$C117</f>
        <v>0.24561403508771926</v>
      </c>
      <c r="P104">
        <f>Sheet1!S117/Sheet1!$C117</f>
        <v>0</v>
      </c>
    </row>
    <row r="105" spans="1:16">
      <c r="A105" t="str">
        <f>Sheet1!A61 &amp; "+" &amp; Sheet1!B61</f>
        <v>Leather Armor+5</v>
      </c>
      <c r="B105">
        <f>Sheet1!E61/Sheet1!$C61</f>
        <v>0</v>
      </c>
      <c r="C105">
        <f>Sheet1!F61/Sheet1!$C61</f>
        <v>0</v>
      </c>
      <c r="D105">
        <f>Sheet1!G61/Sheet1!$C61</f>
        <v>0</v>
      </c>
      <c r="E105">
        <f>Sheet1!H61/Sheet1!$C61</f>
        <v>0</v>
      </c>
      <c r="F105">
        <f>Sheet1!I61/Sheet1!$C61</f>
        <v>0</v>
      </c>
      <c r="G105">
        <f>Sheet1!J61/Sheet1!$C61</f>
        <v>0</v>
      </c>
      <c r="H105">
        <f>Sheet1!K61/Sheet1!$C61</f>
        <v>0</v>
      </c>
      <c r="I105">
        <f>Sheet1!L61/Sheet1!$C61</f>
        <v>6.956521739130435E-3</v>
      </c>
      <c r="J105">
        <f>Sheet1!M61/Sheet1!$C61</f>
        <v>0</v>
      </c>
      <c r="K105">
        <f>Sheet1!N61/Sheet1!$C61</f>
        <v>8.6956521739130436E-3</v>
      </c>
      <c r="L105">
        <f>Sheet1!O61/Sheet1!$C61</f>
        <v>0</v>
      </c>
      <c r="M105">
        <f>Sheet1!P61/Sheet1!$C61</f>
        <v>0</v>
      </c>
      <c r="N105">
        <f>Sheet1!Q61/Sheet1!$C61</f>
        <v>0</v>
      </c>
      <c r="O105">
        <f>Sheet1!R61/Sheet1!$C61</f>
        <v>0</v>
      </c>
      <c r="P105">
        <f>Sheet1!S61/Sheet1!$C61</f>
        <v>8.6956521739130436E-3</v>
      </c>
    </row>
    <row r="106" spans="1:16">
      <c r="A106" t="str">
        <f>Sheet1!A118 &amp; "+" &amp; Sheet1!B118</f>
        <v>Sorcerer's Robes+2</v>
      </c>
      <c r="B106">
        <f>Sheet1!E118/Sheet1!$C118</f>
        <v>0</v>
      </c>
      <c r="C106">
        <f>Sheet1!F118/Sheet1!$C118</f>
        <v>0</v>
      </c>
      <c r="D106">
        <f>Sheet1!G118/Sheet1!$C118</f>
        <v>1.5873015873015872E-2</v>
      </c>
      <c r="E106">
        <f>Sheet1!H118/Sheet1!$C118</f>
        <v>0</v>
      </c>
      <c r="F106">
        <f>Sheet1!I118/Sheet1!$C118</f>
        <v>0</v>
      </c>
      <c r="G106">
        <f>Sheet1!J118/Sheet1!$C118</f>
        <v>0</v>
      </c>
      <c r="H106">
        <f>Sheet1!K118/Sheet1!$C118</f>
        <v>0</v>
      </c>
      <c r="I106">
        <f>Sheet1!L118/Sheet1!$C118</f>
        <v>6.8027210884353739E-3</v>
      </c>
      <c r="J106">
        <f>Sheet1!M118/Sheet1!$C118</f>
        <v>0</v>
      </c>
      <c r="K106">
        <f>Sheet1!N118/Sheet1!$C118</f>
        <v>0</v>
      </c>
      <c r="L106">
        <f>Sheet1!O118/Sheet1!$C118</f>
        <v>0</v>
      </c>
      <c r="M106">
        <f>Sheet1!P118/Sheet1!$C118</f>
        <v>0</v>
      </c>
      <c r="N106">
        <f>Sheet1!Q118/Sheet1!$C118</f>
        <v>0</v>
      </c>
      <c r="O106">
        <f>Sheet1!R118/Sheet1!$C118</f>
        <v>0.23809523809523808</v>
      </c>
      <c r="P106">
        <f>Sheet1!S118/Sheet1!$C118</f>
        <v>0</v>
      </c>
    </row>
    <row r="107" spans="1:16">
      <c r="A107" t="str">
        <f>Sheet1!A14 &amp; "+" &amp; Sheet1!B14</f>
        <v>Dragonscale Mask+0</v>
      </c>
      <c r="B107">
        <f>Sheet1!E14/Sheet1!$C14</f>
        <v>2.631578947368421E-3</v>
      </c>
      <c r="C107">
        <f>Sheet1!F14/Sheet1!$C14</f>
        <v>0</v>
      </c>
      <c r="D107">
        <f>Sheet1!G14/Sheet1!$C14</f>
        <v>2.631578947368421E-3</v>
      </c>
      <c r="E107">
        <f>Sheet1!H14/Sheet1!$C14</f>
        <v>0</v>
      </c>
      <c r="F107">
        <f>Sheet1!I14/Sheet1!$C14</f>
        <v>0</v>
      </c>
      <c r="G107">
        <f>Sheet1!J14/Sheet1!$C14</f>
        <v>0</v>
      </c>
      <c r="H107">
        <f>Sheet1!K14/Sheet1!$C14</f>
        <v>0</v>
      </c>
      <c r="I107">
        <f>Sheet1!L14/Sheet1!$C14</f>
        <v>6.5789473684210523E-3</v>
      </c>
      <c r="J107">
        <f>Sheet1!M14/Sheet1!$C14</f>
        <v>0</v>
      </c>
      <c r="K107">
        <f>Sheet1!N14/Sheet1!$C14</f>
        <v>0</v>
      </c>
      <c r="L107">
        <f>Sheet1!O14/Sheet1!$C14</f>
        <v>3.9473684210526317E-3</v>
      </c>
      <c r="M107">
        <f>Sheet1!P14/Sheet1!$C14</f>
        <v>0</v>
      </c>
      <c r="N107">
        <f>Sheet1!Q14/Sheet1!$C14</f>
        <v>5.2631578947368418E-2</v>
      </c>
      <c r="O107">
        <f>Sheet1!R14/Sheet1!$C14</f>
        <v>3.9473684210526314E-2</v>
      </c>
      <c r="P107">
        <f>Sheet1!S14/Sheet1!$C14</f>
        <v>0</v>
      </c>
    </row>
    <row r="108" spans="1:16">
      <c r="A108" t="str">
        <f>Sheet1!A15 &amp; "+" &amp; Sheet1!B15</f>
        <v>Dragonscale Mask+1</v>
      </c>
      <c r="B108">
        <f>Sheet1!E15/Sheet1!$C15</f>
        <v>2.5854108956602029E-3</v>
      </c>
      <c r="C108">
        <f>Sheet1!F15/Sheet1!$C15</f>
        <v>0</v>
      </c>
      <c r="D108">
        <f>Sheet1!G15/Sheet1!$C15</f>
        <v>2.5854108956602029E-3</v>
      </c>
      <c r="E108">
        <f>Sheet1!H15/Sheet1!$C15</f>
        <v>0</v>
      </c>
      <c r="F108">
        <f>Sheet1!I15/Sheet1!$C15</f>
        <v>0</v>
      </c>
      <c r="G108">
        <f>Sheet1!J15/Sheet1!$C15</f>
        <v>0</v>
      </c>
      <c r="H108">
        <f>Sheet1!K15/Sheet1!$C15</f>
        <v>0</v>
      </c>
      <c r="I108">
        <f>Sheet1!L15/Sheet1!$C15</f>
        <v>6.4635272391505077E-3</v>
      </c>
      <c r="J108">
        <f>Sheet1!M15/Sheet1!$C15</f>
        <v>0</v>
      </c>
      <c r="K108">
        <f>Sheet1!N15/Sheet1!$C15</f>
        <v>0</v>
      </c>
      <c r="L108">
        <f>Sheet1!O15/Sheet1!$C15</f>
        <v>3.8781163434903039E-3</v>
      </c>
      <c r="M108">
        <f>Sheet1!P15/Sheet1!$C15</f>
        <v>0</v>
      </c>
      <c r="N108">
        <f>Sheet1!Q15/Sheet1!$C15</f>
        <v>5.1708217913204062E-2</v>
      </c>
      <c r="O108">
        <f>Sheet1!R15/Sheet1!$C15</f>
        <v>3.8781163434903045E-2</v>
      </c>
      <c r="P108">
        <f>Sheet1!S15/Sheet1!$C15</f>
        <v>0</v>
      </c>
    </row>
    <row r="109" spans="1:16">
      <c r="A109" t="str">
        <f>Sheet1!A119 &amp; "+" &amp; Sheet1!B119</f>
        <v>Sorcerer's Robes+3</v>
      </c>
      <c r="B109">
        <f>Sheet1!E119/Sheet1!$C119</f>
        <v>0</v>
      </c>
      <c r="C109">
        <f>Sheet1!F119/Sheet1!$C119</f>
        <v>0</v>
      </c>
      <c r="D109">
        <f>Sheet1!G119/Sheet1!$C119</f>
        <v>1.5053763440860214E-2</v>
      </c>
      <c r="E109">
        <f>Sheet1!H119/Sheet1!$C119</f>
        <v>0</v>
      </c>
      <c r="F109">
        <f>Sheet1!I119/Sheet1!$C119</f>
        <v>0</v>
      </c>
      <c r="G109">
        <f>Sheet1!J119/Sheet1!$C119</f>
        <v>0</v>
      </c>
      <c r="H109">
        <f>Sheet1!K119/Sheet1!$C119</f>
        <v>0</v>
      </c>
      <c r="I109">
        <f>Sheet1!L119/Sheet1!$C119</f>
        <v>6.4516129032258056E-3</v>
      </c>
      <c r="J109">
        <f>Sheet1!M119/Sheet1!$C119</f>
        <v>0</v>
      </c>
      <c r="K109">
        <f>Sheet1!N119/Sheet1!$C119</f>
        <v>0</v>
      </c>
      <c r="L109">
        <f>Sheet1!O119/Sheet1!$C119</f>
        <v>0</v>
      </c>
      <c r="M109">
        <f>Sheet1!P119/Sheet1!$C119</f>
        <v>0</v>
      </c>
      <c r="N109">
        <f>Sheet1!Q119/Sheet1!$C119</f>
        <v>0</v>
      </c>
      <c r="O109">
        <f>Sheet1!R119/Sheet1!$C119</f>
        <v>0.22580645161290319</v>
      </c>
      <c r="P109">
        <f>Sheet1!S119/Sheet1!$C119</f>
        <v>0</v>
      </c>
    </row>
    <row r="110" spans="1:16">
      <c r="A110" t="str">
        <f>Sheet1!A16 &amp; "+" &amp; Sheet1!B16</f>
        <v>Dragonscale Mask+2</v>
      </c>
      <c r="B110">
        <f>Sheet1!E16/Sheet1!$C16</f>
        <v>2.5062656641604009E-3</v>
      </c>
      <c r="C110">
        <f>Sheet1!F16/Sheet1!$C16</f>
        <v>0</v>
      </c>
      <c r="D110">
        <f>Sheet1!G16/Sheet1!$C16</f>
        <v>2.5062656641604009E-3</v>
      </c>
      <c r="E110">
        <f>Sheet1!H16/Sheet1!$C16</f>
        <v>0</v>
      </c>
      <c r="F110">
        <f>Sheet1!I16/Sheet1!$C16</f>
        <v>0</v>
      </c>
      <c r="G110">
        <f>Sheet1!J16/Sheet1!$C16</f>
        <v>0</v>
      </c>
      <c r="H110">
        <f>Sheet1!K16/Sheet1!$C16</f>
        <v>0</v>
      </c>
      <c r="I110">
        <f>Sheet1!L16/Sheet1!$C16</f>
        <v>6.2656641604010022E-3</v>
      </c>
      <c r="J110">
        <f>Sheet1!M16/Sheet1!$C16</f>
        <v>0</v>
      </c>
      <c r="K110">
        <f>Sheet1!N16/Sheet1!$C16</f>
        <v>0</v>
      </c>
      <c r="L110">
        <f>Sheet1!O16/Sheet1!$C16</f>
        <v>3.684210526315789E-3</v>
      </c>
      <c r="M110">
        <f>Sheet1!P16/Sheet1!$C16</f>
        <v>0</v>
      </c>
      <c r="N110">
        <f>Sheet1!Q16/Sheet1!$C16</f>
        <v>5.0125313283208017E-2</v>
      </c>
      <c r="O110">
        <f>Sheet1!R16/Sheet1!$C16</f>
        <v>3.7593984962406013E-2</v>
      </c>
      <c r="P110">
        <f>Sheet1!S16/Sheet1!$C16</f>
        <v>0</v>
      </c>
    </row>
    <row r="111" spans="1:16">
      <c r="A111" t="str">
        <f>Sheet1!A120 &amp; "+" &amp; Sheet1!B120</f>
        <v>Sorcerer's Robes+4</v>
      </c>
      <c r="B111">
        <f>Sheet1!E120/Sheet1!$C120</f>
        <v>0</v>
      </c>
      <c r="C111">
        <f>Sheet1!F120/Sheet1!$C120</f>
        <v>0</v>
      </c>
      <c r="D111">
        <f>Sheet1!G120/Sheet1!$C120</f>
        <v>1.4232209737827715E-2</v>
      </c>
      <c r="E111">
        <f>Sheet1!H120/Sheet1!$C120</f>
        <v>0</v>
      </c>
      <c r="F111">
        <f>Sheet1!I120/Sheet1!$C120</f>
        <v>0</v>
      </c>
      <c r="G111">
        <f>Sheet1!J120/Sheet1!$C120</f>
        <v>0</v>
      </c>
      <c r="H111">
        <f>Sheet1!K120/Sheet1!$C120</f>
        <v>0</v>
      </c>
      <c r="I111">
        <f>Sheet1!L120/Sheet1!$C120</f>
        <v>6.0995184590690197E-3</v>
      </c>
      <c r="J111">
        <f>Sheet1!M120/Sheet1!$C120</f>
        <v>0</v>
      </c>
      <c r="K111">
        <f>Sheet1!N120/Sheet1!$C120</f>
        <v>0</v>
      </c>
      <c r="L111">
        <f>Sheet1!O120/Sheet1!$C120</f>
        <v>0</v>
      </c>
      <c r="M111">
        <f>Sheet1!P120/Sheet1!$C120</f>
        <v>0</v>
      </c>
      <c r="N111">
        <f>Sheet1!Q120/Sheet1!$C120</f>
        <v>0</v>
      </c>
      <c r="O111">
        <f>Sheet1!R120/Sheet1!$C120</f>
        <v>0.2134831460674157</v>
      </c>
      <c r="P111">
        <f>Sheet1!S120/Sheet1!$C120</f>
        <v>0</v>
      </c>
    </row>
    <row r="112" spans="1:16">
      <c r="A112" t="str">
        <f>Sheet1!A17 &amp; "+" &amp; Sheet1!B17</f>
        <v>Dragonscale Mask+3</v>
      </c>
      <c r="B112">
        <f>Sheet1!E17/Sheet1!$C17</f>
        <v>2.3769100169779285E-3</v>
      </c>
      <c r="C112">
        <f>Sheet1!F17/Sheet1!$C17</f>
        <v>0</v>
      </c>
      <c r="D112">
        <f>Sheet1!G17/Sheet1!$C17</f>
        <v>2.3769100169779285E-3</v>
      </c>
      <c r="E112">
        <f>Sheet1!H17/Sheet1!$C17</f>
        <v>0</v>
      </c>
      <c r="F112">
        <f>Sheet1!I17/Sheet1!$C17</f>
        <v>0</v>
      </c>
      <c r="G112">
        <f>Sheet1!J17/Sheet1!$C17</f>
        <v>0</v>
      </c>
      <c r="H112">
        <f>Sheet1!K17/Sheet1!$C17</f>
        <v>0</v>
      </c>
      <c r="I112">
        <f>Sheet1!L17/Sheet1!$C17</f>
        <v>5.9422750424448214E-3</v>
      </c>
      <c r="J112">
        <f>Sheet1!M17/Sheet1!$C17</f>
        <v>0</v>
      </c>
      <c r="K112">
        <f>Sheet1!N17/Sheet1!$C17</f>
        <v>0</v>
      </c>
      <c r="L112">
        <f>Sheet1!O17/Sheet1!$C17</f>
        <v>3.4940577249575541E-3</v>
      </c>
      <c r="M112">
        <f>Sheet1!P17/Sheet1!$C17</f>
        <v>0</v>
      </c>
      <c r="N112">
        <f>Sheet1!Q17/Sheet1!$C17</f>
        <v>4.7538200339558571E-2</v>
      </c>
      <c r="O112">
        <f>Sheet1!R17/Sheet1!$C17</f>
        <v>3.5653650254668934E-2</v>
      </c>
      <c r="P112">
        <f>Sheet1!S17/Sheet1!$C17</f>
        <v>0</v>
      </c>
    </row>
    <row r="113" spans="1:16">
      <c r="A113" t="str">
        <f>Sheet1!A121 &amp; "+" &amp; Sheet1!B121</f>
        <v>Sorcerer's Robes+5</v>
      </c>
      <c r="B113">
        <f>Sheet1!E121/Sheet1!$C121</f>
        <v>0</v>
      </c>
      <c r="C113">
        <f>Sheet1!F121/Sheet1!$C121</f>
        <v>0</v>
      </c>
      <c r="D113">
        <f>Sheet1!G121/Sheet1!$C121</f>
        <v>1.3333333333333334E-2</v>
      </c>
      <c r="E113">
        <f>Sheet1!H121/Sheet1!$C121</f>
        <v>0</v>
      </c>
      <c r="F113">
        <f>Sheet1!I121/Sheet1!$C121</f>
        <v>0</v>
      </c>
      <c r="G113">
        <f>Sheet1!J121/Sheet1!$C121</f>
        <v>0</v>
      </c>
      <c r="H113">
        <f>Sheet1!K121/Sheet1!$C121</f>
        <v>0</v>
      </c>
      <c r="I113">
        <f>Sheet1!L121/Sheet1!$C121</f>
        <v>5.7142857142857143E-3</v>
      </c>
      <c r="J113">
        <f>Sheet1!M121/Sheet1!$C121</f>
        <v>0</v>
      </c>
      <c r="K113">
        <f>Sheet1!N121/Sheet1!$C121</f>
        <v>0</v>
      </c>
      <c r="L113">
        <f>Sheet1!O121/Sheet1!$C121</f>
        <v>0</v>
      </c>
      <c r="M113">
        <f>Sheet1!P121/Sheet1!$C121</f>
        <v>0</v>
      </c>
      <c r="N113">
        <f>Sheet1!Q121/Sheet1!$C121</f>
        <v>0</v>
      </c>
      <c r="O113">
        <f>Sheet1!R121/Sheet1!$C121</f>
        <v>0.2</v>
      </c>
      <c r="P113">
        <f>Sheet1!S121/Sheet1!$C121</f>
        <v>0</v>
      </c>
    </row>
    <row r="114" spans="1:16">
      <c r="A114" t="str">
        <f>Sheet1!A18 &amp; "+" &amp; Sheet1!B18</f>
        <v>Dragonscale Mask+4</v>
      </c>
      <c r="B114">
        <f>Sheet1!E18/Sheet1!$C18</f>
        <v>2.2471910112359548E-3</v>
      </c>
      <c r="C114">
        <f>Sheet1!F18/Sheet1!$C18</f>
        <v>0</v>
      </c>
      <c r="D114">
        <f>Sheet1!G18/Sheet1!$C18</f>
        <v>2.2471910112359548E-3</v>
      </c>
      <c r="E114">
        <f>Sheet1!H18/Sheet1!$C18</f>
        <v>0</v>
      </c>
      <c r="F114">
        <f>Sheet1!I18/Sheet1!$C18</f>
        <v>0</v>
      </c>
      <c r="G114">
        <f>Sheet1!J18/Sheet1!$C18</f>
        <v>0</v>
      </c>
      <c r="H114">
        <f>Sheet1!K18/Sheet1!$C18</f>
        <v>0</v>
      </c>
      <c r="I114">
        <f>Sheet1!L18/Sheet1!$C18</f>
        <v>5.6179775280898875E-3</v>
      </c>
      <c r="J114">
        <f>Sheet1!M18/Sheet1!$C18</f>
        <v>0</v>
      </c>
      <c r="K114">
        <f>Sheet1!N18/Sheet1!$C18</f>
        <v>0</v>
      </c>
      <c r="L114">
        <f>Sheet1!O18/Sheet1!$C18</f>
        <v>3.407687758722648E-3</v>
      </c>
      <c r="M114">
        <f>Sheet1!P18/Sheet1!$C18</f>
        <v>0</v>
      </c>
      <c r="N114">
        <f>Sheet1!Q18/Sheet1!$C18</f>
        <v>4.49438202247191E-2</v>
      </c>
      <c r="O114">
        <f>Sheet1!R18/Sheet1!$C18</f>
        <v>3.3707865168539325E-2</v>
      </c>
      <c r="P114">
        <f>Sheet1!S18/Sheet1!$C18</f>
        <v>0</v>
      </c>
    </row>
    <row r="115" spans="1:16">
      <c r="A115" t="str">
        <f>Sheet1!A19 &amp; "+" &amp; Sheet1!B19</f>
        <v>Dragonscale Mask+5</v>
      </c>
      <c r="B115">
        <f>Sheet1!E19/Sheet1!$C19</f>
        <v>2.1052631578947368E-3</v>
      </c>
      <c r="C115">
        <f>Sheet1!F19/Sheet1!$C19</f>
        <v>0</v>
      </c>
      <c r="D115">
        <f>Sheet1!G19/Sheet1!$C19</f>
        <v>2.1052631578947368E-3</v>
      </c>
      <c r="E115">
        <f>Sheet1!H19/Sheet1!$C19</f>
        <v>0</v>
      </c>
      <c r="F115">
        <f>Sheet1!I19/Sheet1!$C19</f>
        <v>0</v>
      </c>
      <c r="G115">
        <f>Sheet1!J19/Sheet1!$C19</f>
        <v>0</v>
      </c>
      <c r="H115">
        <f>Sheet1!K19/Sheet1!$C19</f>
        <v>0</v>
      </c>
      <c r="I115">
        <f>Sheet1!L19/Sheet1!$C19</f>
        <v>5.263157894736842E-3</v>
      </c>
      <c r="J115">
        <f>Sheet1!M19/Sheet1!$C19</f>
        <v>0</v>
      </c>
      <c r="K115">
        <f>Sheet1!N19/Sheet1!$C19</f>
        <v>0</v>
      </c>
      <c r="L115">
        <f>Sheet1!O19/Sheet1!$C19</f>
        <v>3.3967831578947355E-3</v>
      </c>
      <c r="M115">
        <f>Sheet1!P19/Sheet1!$C19</f>
        <v>0</v>
      </c>
      <c r="N115">
        <f>Sheet1!Q19/Sheet1!$C19</f>
        <v>4.2105263157894736E-2</v>
      </c>
      <c r="O115">
        <f>Sheet1!R19/Sheet1!$C19</f>
        <v>3.1578947368421054E-2</v>
      </c>
      <c r="P115">
        <f>Sheet1!S19/Sheet1!$C19</f>
        <v>0</v>
      </c>
    </row>
    <row r="116" spans="1:16">
      <c r="A116" t="str">
        <f>Sheet1!A38 &amp; "+" &amp; Sheet1!B38</f>
        <v>Helm of Champions+0</v>
      </c>
      <c r="B116">
        <f>Sheet1!E38/Sheet1!$C38</f>
        <v>1.5625000000000001E-3</v>
      </c>
      <c r="C116">
        <f>Sheet1!F38/Sheet1!$C38</f>
        <v>4.6874999999999998E-3</v>
      </c>
      <c r="D116">
        <f>Sheet1!G38/Sheet1!$C38</f>
        <v>0</v>
      </c>
      <c r="E116">
        <f>Sheet1!H38/Sheet1!$C38</f>
        <v>0</v>
      </c>
      <c r="F116">
        <f>Sheet1!I38/Sheet1!$C38</f>
        <v>0</v>
      </c>
      <c r="G116">
        <f>Sheet1!J38/Sheet1!$C38</f>
        <v>0</v>
      </c>
      <c r="H116">
        <f>Sheet1!K38/Sheet1!$C38</f>
        <v>0</v>
      </c>
      <c r="I116">
        <f>Sheet1!L38/Sheet1!$C38</f>
        <v>4.6874999999999998E-3</v>
      </c>
      <c r="J116">
        <f>Sheet1!M38/Sheet1!$C38</f>
        <v>0</v>
      </c>
      <c r="K116">
        <f>Sheet1!N38/Sheet1!$C38</f>
        <v>0</v>
      </c>
      <c r="L116">
        <f>Sheet1!O38/Sheet1!$C38</f>
        <v>0</v>
      </c>
      <c r="M116">
        <f>Sheet1!P38/Sheet1!$C38</f>
        <v>0</v>
      </c>
      <c r="N116">
        <f>Sheet1!Q38/Sheet1!$C38</f>
        <v>3.125E-2</v>
      </c>
      <c r="O116">
        <f>Sheet1!R38/Sheet1!$C38</f>
        <v>0</v>
      </c>
      <c r="P116">
        <f>Sheet1!S38/Sheet1!$C38</f>
        <v>4.6874999999999998E-3</v>
      </c>
    </row>
    <row r="117" spans="1:16">
      <c r="A117" t="str">
        <f>Sheet1!A39 &amp; "+" &amp; Sheet1!B39</f>
        <v>Helm of Champions+1</v>
      </c>
      <c r="B117">
        <f>Sheet1!E39/Sheet1!$C39</f>
        <v>1.5350877192982456E-3</v>
      </c>
      <c r="C117">
        <f>Sheet1!F39/Sheet1!$C39</f>
        <v>4.6052631578947364E-3</v>
      </c>
      <c r="D117">
        <f>Sheet1!G39/Sheet1!$C39</f>
        <v>0</v>
      </c>
      <c r="E117">
        <f>Sheet1!H39/Sheet1!$C39</f>
        <v>0</v>
      </c>
      <c r="F117">
        <f>Sheet1!I39/Sheet1!$C39</f>
        <v>0</v>
      </c>
      <c r="G117">
        <f>Sheet1!J39/Sheet1!$C39</f>
        <v>0</v>
      </c>
      <c r="H117">
        <f>Sheet1!K39/Sheet1!$C39</f>
        <v>0</v>
      </c>
      <c r="I117">
        <f>Sheet1!L39/Sheet1!$C39</f>
        <v>4.6052631578947364E-3</v>
      </c>
      <c r="J117">
        <f>Sheet1!M39/Sheet1!$C39</f>
        <v>0</v>
      </c>
      <c r="K117">
        <f>Sheet1!N39/Sheet1!$C39</f>
        <v>0</v>
      </c>
      <c r="L117">
        <f>Sheet1!O39/Sheet1!$C39</f>
        <v>0</v>
      </c>
      <c r="M117">
        <f>Sheet1!P39/Sheet1!$C39</f>
        <v>0</v>
      </c>
      <c r="N117">
        <f>Sheet1!Q39/Sheet1!$C39</f>
        <v>3.0701754385964911E-2</v>
      </c>
      <c r="O117">
        <f>Sheet1!R39/Sheet1!$C39</f>
        <v>0</v>
      </c>
      <c r="P117">
        <f>Sheet1!S39/Sheet1!$C39</f>
        <v>4.6052631578947364E-3</v>
      </c>
    </row>
    <row r="118" spans="1:16">
      <c r="A118" t="str">
        <f>Sheet1!A40 &amp; "+" &amp; Sheet1!B40</f>
        <v>Helm of Champions+2</v>
      </c>
      <c r="B118">
        <f>Sheet1!E40/Sheet1!$C40</f>
        <v>1.488095238095238E-3</v>
      </c>
      <c r="C118">
        <f>Sheet1!F40/Sheet1!$C40</f>
        <v>4.464285714285714E-3</v>
      </c>
      <c r="D118">
        <f>Sheet1!G40/Sheet1!$C40</f>
        <v>0</v>
      </c>
      <c r="E118">
        <f>Sheet1!H40/Sheet1!$C40</f>
        <v>0</v>
      </c>
      <c r="F118">
        <f>Sheet1!I40/Sheet1!$C40</f>
        <v>0</v>
      </c>
      <c r="G118">
        <f>Sheet1!J40/Sheet1!$C40</f>
        <v>0</v>
      </c>
      <c r="H118">
        <f>Sheet1!K40/Sheet1!$C40</f>
        <v>0</v>
      </c>
      <c r="I118">
        <f>Sheet1!L40/Sheet1!$C40</f>
        <v>4.464285714285714E-3</v>
      </c>
      <c r="J118">
        <f>Sheet1!M40/Sheet1!$C40</f>
        <v>0</v>
      </c>
      <c r="K118">
        <f>Sheet1!N40/Sheet1!$C40</f>
        <v>0</v>
      </c>
      <c r="L118">
        <f>Sheet1!O40/Sheet1!$C40</f>
        <v>0</v>
      </c>
      <c r="M118">
        <f>Sheet1!P40/Sheet1!$C40</f>
        <v>0</v>
      </c>
      <c r="N118">
        <f>Sheet1!Q40/Sheet1!$C40</f>
        <v>2.976190476190476E-2</v>
      </c>
      <c r="O118">
        <f>Sheet1!R40/Sheet1!$C40</f>
        <v>0</v>
      </c>
      <c r="P118">
        <f>Sheet1!S40/Sheet1!$C40</f>
        <v>4.464285714285714E-3</v>
      </c>
    </row>
    <row r="119" spans="1:16">
      <c r="A119" t="str">
        <f>Sheet1!A41 &amp; "+" &amp; Sheet1!B41</f>
        <v>Helm of Champions+3</v>
      </c>
      <c r="B119">
        <f>Sheet1!E41/Sheet1!$C41</f>
        <v>1.4112903225806451E-3</v>
      </c>
      <c r="C119">
        <f>Sheet1!F41/Sheet1!$C41</f>
        <v>4.233870967741935E-3</v>
      </c>
      <c r="D119">
        <f>Sheet1!G41/Sheet1!$C41</f>
        <v>0</v>
      </c>
      <c r="E119">
        <f>Sheet1!H41/Sheet1!$C41</f>
        <v>0</v>
      </c>
      <c r="F119">
        <f>Sheet1!I41/Sheet1!$C41</f>
        <v>0</v>
      </c>
      <c r="G119">
        <f>Sheet1!J41/Sheet1!$C41</f>
        <v>0</v>
      </c>
      <c r="H119">
        <f>Sheet1!K41/Sheet1!$C41</f>
        <v>0</v>
      </c>
      <c r="I119">
        <f>Sheet1!L41/Sheet1!$C41</f>
        <v>4.233870967741935E-3</v>
      </c>
      <c r="J119">
        <f>Sheet1!M41/Sheet1!$C41</f>
        <v>0</v>
      </c>
      <c r="K119">
        <f>Sheet1!N41/Sheet1!$C41</f>
        <v>0</v>
      </c>
      <c r="L119">
        <f>Sheet1!O41/Sheet1!$C41</f>
        <v>0</v>
      </c>
      <c r="M119">
        <f>Sheet1!P41/Sheet1!$C41</f>
        <v>0</v>
      </c>
      <c r="N119">
        <f>Sheet1!Q41/Sheet1!$C41</f>
        <v>2.8225806451612902E-2</v>
      </c>
      <c r="O119">
        <f>Sheet1!R41/Sheet1!$C41</f>
        <v>0</v>
      </c>
      <c r="P119">
        <f>Sheet1!S41/Sheet1!$C41</f>
        <v>4.233870967741935E-3</v>
      </c>
    </row>
    <row r="120" spans="1:16">
      <c r="A120" t="str">
        <f>Sheet1!A42 &amp; "+" &amp; Sheet1!B42</f>
        <v>Helm of Champions+4</v>
      </c>
      <c r="B120">
        <f>Sheet1!E42/Sheet1!$C42</f>
        <v>1.3342696629213481E-3</v>
      </c>
      <c r="C120">
        <f>Sheet1!F42/Sheet1!$C42</f>
        <v>4.0028089887640447E-3</v>
      </c>
      <c r="D120">
        <f>Sheet1!G42/Sheet1!$C42</f>
        <v>0</v>
      </c>
      <c r="E120">
        <f>Sheet1!H42/Sheet1!$C42</f>
        <v>0</v>
      </c>
      <c r="F120">
        <f>Sheet1!I42/Sheet1!$C42</f>
        <v>0</v>
      </c>
      <c r="G120">
        <f>Sheet1!J42/Sheet1!$C42</f>
        <v>0</v>
      </c>
      <c r="H120">
        <f>Sheet1!K42/Sheet1!$C42</f>
        <v>0</v>
      </c>
      <c r="I120">
        <f>Sheet1!L42/Sheet1!$C42</f>
        <v>4.0028089887640447E-3</v>
      </c>
      <c r="J120">
        <f>Sheet1!M42/Sheet1!$C42</f>
        <v>0</v>
      </c>
      <c r="K120">
        <f>Sheet1!N42/Sheet1!$C42</f>
        <v>0</v>
      </c>
      <c r="L120">
        <f>Sheet1!O42/Sheet1!$C42</f>
        <v>0</v>
      </c>
      <c r="M120">
        <f>Sheet1!P42/Sheet1!$C42</f>
        <v>0</v>
      </c>
      <c r="N120">
        <f>Sheet1!Q42/Sheet1!$C42</f>
        <v>2.6685393258426966E-2</v>
      </c>
      <c r="O120">
        <f>Sheet1!R42/Sheet1!$C42</f>
        <v>0</v>
      </c>
      <c r="P120">
        <f>Sheet1!S42/Sheet1!$C42</f>
        <v>4.0028089887640447E-3</v>
      </c>
    </row>
    <row r="121" spans="1:16">
      <c r="A121" t="str">
        <f>Sheet1!A43 &amp; "+" &amp; Sheet1!B43</f>
        <v>Helm of Champions+5</v>
      </c>
      <c r="B121">
        <f>Sheet1!E43/Sheet1!$C43</f>
        <v>1.25E-3</v>
      </c>
      <c r="C121">
        <f>Sheet1!F43/Sheet1!$C43</f>
        <v>3.7499999999999999E-3</v>
      </c>
      <c r="D121">
        <f>Sheet1!G43/Sheet1!$C43</f>
        <v>0</v>
      </c>
      <c r="E121">
        <f>Sheet1!H43/Sheet1!$C43</f>
        <v>0</v>
      </c>
      <c r="F121">
        <f>Sheet1!I43/Sheet1!$C43</f>
        <v>0</v>
      </c>
      <c r="G121">
        <f>Sheet1!J43/Sheet1!$C43</f>
        <v>0</v>
      </c>
      <c r="H121">
        <f>Sheet1!K43/Sheet1!$C43</f>
        <v>0</v>
      </c>
      <c r="I121">
        <f>Sheet1!L43/Sheet1!$C43</f>
        <v>3.7499999999999999E-3</v>
      </c>
      <c r="J121">
        <f>Sheet1!M43/Sheet1!$C43</f>
        <v>0</v>
      </c>
      <c r="K121">
        <f>Sheet1!N43/Sheet1!$C43</f>
        <v>0</v>
      </c>
      <c r="L121">
        <f>Sheet1!O43/Sheet1!$C43</f>
        <v>0</v>
      </c>
      <c r="M121">
        <f>Sheet1!P43/Sheet1!$C43</f>
        <v>0</v>
      </c>
      <c r="N121">
        <f>Sheet1!Q43/Sheet1!$C43</f>
        <v>2.5000000000000001E-2</v>
      </c>
      <c r="O121">
        <f>Sheet1!R43/Sheet1!$C43</f>
        <v>0</v>
      </c>
      <c r="P121">
        <f>Sheet1!S43/Sheet1!$C43</f>
        <v>3.7499999999999999E-3</v>
      </c>
    </row>
    <row r="122" spans="1:16">
      <c r="A122" t="str">
        <f>Sheet1!A110 &amp; "+" &amp; Sheet1!B110</f>
        <v>Rogue Gloves+0</v>
      </c>
      <c r="B122">
        <f>Sheet1!E110/Sheet1!$C110</f>
        <v>0</v>
      </c>
      <c r="C122">
        <f>Sheet1!F110/Sheet1!$C110</f>
        <v>1.5384615384615385E-2</v>
      </c>
      <c r="D122">
        <f>Sheet1!G110/Sheet1!$C110</f>
        <v>0</v>
      </c>
      <c r="E122">
        <f>Sheet1!H110/Sheet1!$C110</f>
        <v>0</v>
      </c>
      <c r="F122">
        <f>Sheet1!I110/Sheet1!$C110</f>
        <v>0</v>
      </c>
      <c r="G122">
        <f>Sheet1!J110/Sheet1!$C110</f>
        <v>0</v>
      </c>
      <c r="H122">
        <f>Sheet1!K110/Sheet1!$C110</f>
        <v>0</v>
      </c>
      <c r="I122">
        <f>Sheet1!L110/Sheet1!$C110</f>
        <v>0</v>
      </c>
      <c r="J122">
        <f>Sheet1!M110/Sheet1!$C110</f>
        <v>0</v>
      </c>
      <c r="K122">
        <f>Sheet1!N110/Sheet1!$C110</f>
        <v>0</v>
      </c>
      <c r="L122">
        <f>Sheet1!O110/Sheet1!$C110</f>
        <v>0</v>
      </c>
      <c r="M122">
        <f>Sheet1!P110/Sheet1!$C110</f>
        <v>0</v>
      </c>
      <c r="N122">
        <f>Sheet1!Q110/Sheet1!$C110</f>
        <v>0</v>
      </c>
      <c r="O122">
        <f>Sheet1!R110/Sheet1!$C110</f>
        <v>0</v>
      </c>
      <c r="P122">
        <f>Sheet1!S110/Sheet1!$C110</f>
        <v>1.5384615384615385E-2</v>
      </c>
    </row>
    <row r="123" spans="1:16">
      <c r="A123" t="str">
        <f>Sheet1!A111 &amp; "+" &amp; Sheet1!B111</f>
        <v>Rogue Gloves+1</v>
      </c>
      <c r="B123">
        <f>Sheet1!E111/Sheet1!$C111</f>
        <v>0</v>
      </c>
      <c r="C123">
        <f>Sheet1!F111/Sheet1!$C111</f>
        <v>1.5114709851551956E-2</v>
      </c>
      <c r="D123">
        <f>Sheet1!G111/Sheet1!$C111</f>
        <v>0</v>
      </c>
      <c r="E123">
        <f>Sheet1!H111/Sheet1!$C111</f>
        <v>0</v>
      </c>
      <c r="F123">
        <f>Sheet1!I111/Sheet1!$C111</f>
        <v>0</v>
      </c>
      <c r="G123">
        <f>Sheet1!J111/Sheet1!$C111</f>
        <v>0</v>
      </c>
      <c r="H123">
        <f>Sheet1!K111/Sheet1!$C111</f>
        <v>0</v>
      </c>
      <c r="I123">
        <f>Sheet1!L111/Sheet1!$C111</f>
        <v>0</v>
      </c>
      <c r="J123">
        <f>Sheet1!M111/Sheet1!$C111</f>
        <v>0</v>
      </c>
      <c r="K123">
        <f>Sheet1!N111/Sheet1!$C111</f>
        <v>0</v>
      </c>
      <c r="L123">
        <f>Sheet1!O111/Sheet1!$C111</f>
        <v>0</v>
      </c>
      <c r="M123">
        <f>Sheet1!P111/Sheet1!$C111</f>
        <v>0</v>
      </c>
      <c r="N123">
        <f>Sheet1!Q111/Sheet1!$C111</f>
        <v>0</v>
      </c>
      <c r="O123">
        <f>Sheet1!R111/Sheet1!$C111</f>
        <v>0</v>
      </c>
      <c r="P123">
        <f>Sheet1!S111/Sheet1!$C111</f>
        <v>1.5114709851551956E-2</v>
      </c>
    </row>
    <row r="124" spans="1:16">
      <c r="A124" t="str">
        <f>Sheet1!A112 &amp; "+" &amp; Sheet1!B112</f>
        <v>Rogue Gloves+2</v>
      </c>
      <c r="B124">
        <f>Sheet1!E112/Sheet1!$C112</f>
        <v>0</v>
      </c>
      <c r="C124">
        <f>Sheet1!F112/Sheet1!$C112</f>
        <v>1.4652014652014652E-2</v>
      </c>
      <c r="D124">
        <f>Sheet1!G112/Sheet1!$C112</f>
        <v>0</v>
      </c>
      <c r="E124">
        <f>Sheet1!H112/Sheet1!$C112</f>
        <v>0</v>
      </c>
      <c r="F124">
        <f>Sheet1!I112/Sheet1!$C112</f>
        <v>0</v>
      </c>
      <c r="G124">
        <f>Sheet1!J112/Sheet1!$C112</f>
        <v>0</v>
      </c>
      <c r="H124">
        <f>Sheet1!K112/Sheet1!$C112</f>
        <v>0</v>
      </c>
      <c r="I124">
        <f>Sheet1!L112/Sheet1!$C112</f>
        <v>0</v>
      </c>
      <c r="J124">
        <f>Sheet1!M112/Sheet1!$C112</f>
        <v>0</v>
      </c>
      <c r="K124">
        <f>Sheet1!N112/Sheet1!$C112</f>
        <v>0</v>
      </c>
      <c r="L124">
        <f>Sheet1!O112/Sheet1!$C112</f>
        <v>0</v>
      </c>
      <c r="M124">
        <f>Sheet1!P112/Sheet1!$C112</f>
        <v>0</v>
      </c>
      <c r="N124">
        <f>Sheet1!Q112/Sheet1!$C112</f>
        <v>0</v>
      </c>
      <c r="O124">
        <f>Sheet1!R112/Sheet1!$C112</f>
        <v>0</v>
      </c>
      <c r="P124">
        <f>Sheet1!S112/Sheet1!$C112</f>
        <v>1.4652014652014652E-2</v>
      </c>
    </row>
    <row r="125" spans="1:16">
      <c r="A125" t="str">
        <f>Sheet1!A113 &amp; "+" &amp; Sheet1!B113</f>
        <v>Rogue Gloves+3</v>
      </c>
      <c r="B125">
        <f>Sheet1!E113/Sheet1!$C113</f>
        <v>0</v>
      </c>
      <c r="C125">
        <f>Sheet1!F113/Sheet1!$C113</f>
        <v>1.389578163771712E-2</v>
      </c>
      <c r="D125">
        <f>Sheet1!G113/Sheet1!$C113</f>
        <v>0</v>
      </c>
      <c r="E125">
        <f>Sheet1!H113/Sheet1!$C113</f>
        <v>0</v>
      </c>
      <c r="F125">
        <f>Sheet1!I113/Sheet1!$C113</f>
        <v>0</v>
      </c>
      <c r="G125">
        <f>Sheet1!J113/Sheet1!$C113</f>
        <v>0</v>
      </c>
      <c r="H125">
        <f>Sheet1!K113/Sheet1!$C113</f>
        <v>0</v>
      </c>
      <c r="I125">
        <f>Sheet1!L113/Sheet1!$C113</f>
        <v>0</v>
      </c>
      <c r="J125">
        <f>Sheet1!M113/Sheet1!$C113</f>
        <v>0</v>
      </c>
      <c r="K125">
        <f>Sheet1!N113/Sheet1!$C113</f>
        <v>0</v>
      </c>
      <c r="L125">
        <f>Sheet1!O113/Sheet1!$C113</f>
        <v>0</v>
      </c>
      <c r="M125">
        <f>Sheet1!P113/Sheet1!$C113</f>
        <v>0</v>
      </c>
      <c r="N125">
        <f>Sheet1!Q113/Sheet1!$C113</f>
        <v>0</v>
      </c>
      <c r="O125">
        <f>Sheet1!R113/Sheet1!$C113</f>
        <v>0</v>
      </c>
      <c r="P125">
        <f>Sheet1!S113/Sheet1!$C113</f>
        <v>1.389578163771712E-2</v>
      </c>
    </row>
    <row r="126" spans="1:16">
      <c r="A126" t="str">
        <f>Sheet1!A114 &amp; "+" &amp; Sheet1!B114</f>
        <v>Rogue Gloves+4</v>
      </c>
      <c r="B126">
        <f>Sheet1!E114/Sheet1!$C114</f>
        <v>0</v>
      </c>
      <c r="C126">
        <f>Sheet1!F114/Sheet1!$C114</f>
        <v>1.313742437337943E-2</v>
      </c>
      <c r="D126">
        <f>Sheet1!G114/Sheet1!$C114</f>
        <v>0</v>
      </c>
      <c r="E126">
        <f>Sheet1!H114/Sheet1!$C114</f>
        <v>0</v>
      </c>
      <c r="F126">
        <f>Sheet1!I114/Sheet1!$C114</f>
        <v>0</v>
      </c>
      <c r="G126">
        <f>Sheet1!J114/Sheet1!$C114</f>
        <v>0</v>
      </c>
      <c r="H126">
        <f>Sheet1!K114/Sheet1!$C114</f>
        <v>0</v>
      </c>
      <c r="I126">
        <f>Sheet1!L114/Sheet1!$C114</f>
        <v>0</v>
      </c>
      <c r="J126">
        <f>Sheet1!M114/Sheet1!$C114</f>
        <v>0</v>
      </c>
      <c r="K126">
        <f>Sheet1!N114/Sheet1!$C114</f>
        <v>0</v>
      </c>
      <c r="L126">
        <f>Sheet1!O114/Sheet1!$C114</f>
        <v>0</v>
      </c>
      <c r="M126">
        <f>Sheet1!P114/Sheet1!$C114</f>
        <v>0</v>
      </c>
      <c r="N126">
        <f>Sheet1!Q114/Sheet1!$C114</f>
        <v>0</v>
      </c>
      <c r="O126">
        <f>Sheet1!R114/Sheet1!$C114</f>
        <v>0</v>
      </c>
      <c r="P126">
        <f>Sheet1!S114/Sheet1!$C114</f>
        <v>1.313742437337943E-2</v>
      </c>
    </row>
    <row r="127" spans="1:16">
      <c r="A127" t="str">
        <f>Sheet1!A74 &amp; "+" &amp; Sheet1!B74</f>
        <v>Orb of Skill+0</v>
      </c>
      <c r="B127">
        <f>Sheet1!E74/Sheet1!$C74</f>
        <v>0</v>
      </c>
      <c r="C127">
        <f>Sheet1!F74/Sheet1!$C74</f>
        <v>1.2500000000000001E-2</v>
      </c>
      <c r="D127">
        <f>Sheet1!G74/Sheet1!$C74</f>
        <v>1.2500000000000001E-2</v>
      </c>
      <c r="E127">
        <f>Sheet1!H74/Sheet1!$C74</f>
        <v>0</v>
      </c>
      <c r="F127">
        <f>Sheet1!I74/Sheet1!$C74</f>
        <v>0</v>
      </c>
      <c r="G127">
        <f>Sheet1!J74/Sheet1!$C74</f>
        <v>0</v>
      </c>
      <c r="H127">
        <f>Sheet1!K74/Sheet1!$C74</f>
        <v>0</v>
      </c>
      <c r="I127">
        <f>Sheet1!L74/Sheet1!$C74</f>
        <v>0</v>
      </c>
      <c r="J127">
        <f>Sheet1!M74/Sheet1!$C74</f>
        <v>0</v>
      </c>
      <c r="K127">
        <f>Sheet1!N74/Sheet1!$C74</f>
        <v>0</v>
      </c>
      <c r="L127">
        <f>Sheet1!O74/Sheet1!$C74</f>
        <v>0</v>
      </c>
      <c r="M127">
        <f>Sheet1!P74/Sheet1!$C74</f>
        <v>0</v>
      </c>
      <c r="N127">
        <f>Sheet1!Q74/Sheet1!$C74</f>
        <v>0</v>
      </c>
      <c r="O127">
        <f>Sheet1!R74/Sheet1!$C74</f>
        <v>0.1875</v>
      </c>
      <c r="P127">
        <f>Sheet1!S74/Sheet1!$C74</f>
        <v>1.2500000000000001E-2</v>
      </c>
    </row>
    <row r="128" spans="1:16">
      <c r="A128" t="str">
        <f>Sheet1!A115 &amp; "+" &amp; Sheet1!B115</f>
        <v>Rogue Gloves+5</v>
      </c>
      <c r="B128">
        <f>Sheet1!E115/Sheet1!$C115</f>
        <v>0</v>
      </c>
      <c r="C128">
        <f>Sheet1!F115/Sheet1!$C115</f>
        <v>1.2307692307692308E-2</v>
      </c>
      <c r="D128">
        <f>Sheet1!G115/Sheet1!$C115</f>
        <v>0</v>
      </c>
      <c r="E128">
        <f>Sheet1!H115/Sheet1!$C115</f>
        <v>0</v>
      </c>
      <c r="F128">
        <f>Sheet1!I115/Sheet1!$C115</f>
        <v>0</v>
      </c>
      <c r="G128">
        <f>Sheet1!J115/Sheet1!$C115</f>
        <v>0</v>
      </c>
      <c r="H128">
        <f>Sheet1!K115/Sheet1!$C115</f>
        <v>0</v>
      </c>
      <c r="I128">
        <f>Sheet1!L115/Sheet1!$C115</f>
        <v>0</v>
      </c>
      <c r="J128">
        <f>Sheet1!M115/Sheet1!$C115</f>
        <v>0</v>
      </c>
      <c r="K128">
        <f>Sheet1!N115/Sheet1!$C115</f>
        <v>0</v>
      </c>
      <c r="L128">
        <f>Sheet1!O115/Sheet1!$C115</f>
        <v>0</v>
      </c>
      <c r="M128">
        <f>Sheet1!P115/Sheet1!$C115</f>
        <v>0</v>
      </c>
      <c r="N128">
        <f>Sheet1!Q115/Sheet1!$C115</f>
        <v>0</v>
      </c>
      <c r="O128">
        <f>Sheet1!R115/Sheet1!$C115</f>
        <v>0</v>
      </c>
      <c r="P128">
        <f>Sheet1!S115/Sheet1!$C115</f>
        <v>1.2307692307692308E-2</v>
      </c>
    </row>
    <row r="129" spans="1:16">
      <c r="A129" t="str">
        <f>Sheet1!A75 &amp; "+" &amp; Sheet1!B75</f>
        <v>Orb of Skill+1</v>
      </c>
      <c r="B129">
        <f>Sheet1!E75/Sheet1!$C75</f>
        <v>0</v>
      </c>
      <c r="C129">
        <f>Sheet1!F75/Sheet1!$C75</f>
        <v>1.2280701754385965E-2</v>
      </c>
      <c r="D129">
        <f>Sheet1!G75/Sheet1!$C75</f>
        <v>1.2280701754385965E-2</v>
      </c>
      <c r="E129">
        <f>Sheet1!H75/Sheet1!$C75</f>
        <v>0</v>
      </c>
      <c r="F129">
        <f>Sheet1!I75/Sheet1!$C75</f>
        <v>0</v>
      </c>
      <c r="G129">
        <f>Sheet1!J75/Sheet1!$C75</f>
        <v>0</v>
      </c>
      <c r="H129">
        <f>Sheet1!K75/Sheet1!$C75</f>
        <v>0</v>
      </c>
      <c r="I129">
        <f>Sheet1!L75/Sheet1!$C75</f>
        <v>0</v>
      </c>
      <c r="J129">
        <f>Sheet1!M75/Sheet1!$C75</f>
        <v>0</v>
      </c>
      <c r="K129">
        <f>Sheet1!N75/Sheet1!$C75</f>
        <v>0</v>
      </c>
      <c r="L129">
        <f>Sheet1!O75/Sheet1!$C75</f>
        <v>0</v>
      </c>
      <c r="M129">
        <f>Sheet1!P75/Sheet1!$C75</f>
        <v>0</v>
      </c>
      <c r="N129">
        <f>Sheet1!Q75/Sheet1!$C75</f>
        <v>0</v>
      </c>
      <c r="O129">
        <f>Sheet1!R75/Sheet1!$C75</f>
        <v>0.18421052631578946</v>
      </c>
      <c r="P129">
        <f>Sheet1!S75/Sheet1!$C75</f>
        <v>1.2280701754385965E-2</v>
      </c>
    </row>
    <row r="130" spans="1:16">
      <c r="A130" t="str">
        <f>Sheet1!A76 &amp; "+" &amp; Sheet1!B76</f>
        <v>Orb of Skill+2</v>
      </c>
      <c r="B130">
        <f>Sheet1!E76/Sheet1!$C76</f>
        <v>0</v>
      </c>
      <c r="C130">
        <f>Sheet1!F76/Sheet1!$C76</f>
        <v>1.1904761904761904E-2</v>
      </c>
      <c r="D130">
        <f>Sheet1!G76/Sheet1!$C76</f>
        <v>1.1904761904761904E-2</v>
      </c>
      <c r="E130">
        <f>Sheet1!H76/Sheet1!$C76</f>
        <v>0</v>
      </c>
      <c r="F130">
        <f>Sheet1!I76/Sheet1!$C76</f>
        <v>0</v>
      </c>
      <c r="G130">
        <f>Sheet1!J76/Sheet1!$C76</f>
        <v>0</v>
      </c>
      <c r="H130">
        <f>Sheet1!K76/Sheet1!$C76</f>
        <v>0</v>
      </c>
      <c r="I130">
        <f>Sheet1!L76/Sheet1!$C76</f>
        <v>0</v>
      </c>
      <c r="J130">
        <f>Sheet1!M76/Sheet1!$C76</f>
        <v>0</v>
      </c>
      <c r="K130">
        <f>Sheet1!N76/Sheet1!$C76</f>
        <v>0</v>
      </c>
      <c r="L130">
        <f>Sheet1!O76/Sheet1!$C76</f>
        <v>0</v>
      </c>
      <c r="M130">
        <f>Sheet1!P76/Sheet1!$C76</f>
        <v>0</v>
      </c>
      <c r="N130">
        <f>Sheet1!Q76/Sheet1!$C76</f>
        <v>0</v>
      </c>
      <c r="O130">
        <f>Sheet1!R76/Sheet1!$C76</f>
        <v>0.17857142857142858</v>
      </c>
      <c r="P130">
        <f>Sheet1!S76/Sheet1!$C76</f>
        <v>1.1904761904761904E-2</v>
      </c>
    </row>
    <row r="131" spans="1:16">
      <c r="A131" t="str">
        <f>Sheet1!A77 &amp; "+" &amp; Sheet1!B77</f>
        <v>Orb of Skill+3</v>
      </c>
      <c r="B131">
        <f>Sheet1!E77/Sheet1!$C77</f>
        <v>0</v>
      </c>
      <c r="C131">
        <f>Sheet1!F77/Sheet1!$C77</f>
        <v>1.1290322580645161E-2</v>
      </c>
      <c r="D131">
        <f>Sheet1!G77/Sheet1!$C77</f>
        <v>1.1290322580645161E-2</v>
      </c>
      <c r="E131">
        <f>Sheet1!H77/Sheet1!$C77</f>
        <v>0</v>
      </c>
      <c r="F131">
        <f>Sheet1!I77/Sheet1!$C77</f>
        <v>0</v>
      </c>
      <c r="G131">
        <f>Sheet1!J77/Sheet1!$C77</f>
        <v>0</v>
      </c>
      <c r="H131">
        <f>Sheet1!K77/Sheet1!$C77</f>
        <v>0</v>
      </c>
      <c r="I131">
        <f>Sheet1!L77/Sheet1!$C77</f>
        <v>0</v>
      </c>
      <c r="J131">
        <f>Sheet1!M77/Sheet1!$C77</f>
        <v>0</v>
      </c>
      <c r="K131">
        <f>Sheet1!N77/Sheet1!$C77</f>
        <v>0</v>
      </c>
      <c r="L131">
        <f>Sheet1!O77/Sheet1!$C77</f>
        <v>0</v>
      </c>
      <c r="M131">
        <f>Sheet1!P77/Sheet1!$C77</f>
        <v>0</v>
      </c>
      <c r="N131">
        <f>Sheet1!Q77/Sheet1!$C77</f>
        <v>0</v>
      </c>
      <c r="O131">
        <f>Sheet1!R77/Sheet1!$C77</f>
        <v>0.16935483870967741</v>
      </c>
      <c r="P131">
        <f>Sheet1!S77/Sheet1!$C77</f>
        <v>1.1290322580645161E-2</v>
      </c>
    </row>
    <row r="132" spans="1:16">
      <c r="A132" t="str">
        <f>Sheet1!A8 &amp; "+" &amp; Sheet1!B8</f>
        <v>Dexterous Ring+0</v>
      </c>
      <c r="B132">
        <f>Sheet1!E8/Sheet1!$C8</f>
        <v>0</v>
      </c>
      <c r="C132">
        <f>Sheet1!F8/Sheet1!$C8</f>
        <v>1.0714285714285714E-2</v>
      </c>
      <c r="D132">
        <f>Sheet1!G8/Sheet1!$C8</f>
        <v>0</v>
      </c>
      <c r="E132">
        <f>Sheet1!H8/Sheet1!$C8</f>
        <v>0</v>
      </c>
      <c r="F132">
        <f>Sheet1!I8/Sheet1!$C8</f>
        <v>0</v>
      </c>
      <c r="G132">
        <f>Sheet1!J8/Sheet1!$C8</f>
        <v>0</v>
      </c>
      <c r="H132">
        <f>Sheet1!K8/Sheet1!$C8</f>
        <v>0</v>
      </c>
      <c r="I132">
        <f>Sheet1!L8/Sheet1!$C8</f>
        <v>0</v>
      </c>
      <c r="J132">
        <f>Sheet1!M8/Sheet1!$C8</f>
        <v>0</v>
      </c>
      <c r="K132">
        <f>Sheet1!N8/Sheet1!$C8</f>
        <v>0</v>
      </c>
      <c r="L132">
        <f>Sheet1!O8/Sheet1!$C8</f>
        <v>0</v>
      </c>
      <c r="M132">
        <f>Sheet1!P8/Sheet1!$C8</f>
        <v>0</v>
      </c>
      <c r="N132">
        <f>Sheet1!Q8/Sheet1!$C8</f>
        <v>0</v>
      </c>
      <c r="O132">
        <f>Sheet1!R8/Sheet1!$C8</f>
        <v>0</v>
      </c>
      <c r="P132">
        <f>Sheet1!S8/Sheet1!$C8</f>
        <v>1.0714285714285714E-2</v>
      </c>
    </row>
    <row r="133" spans="1:16">
      <c r="A133" t="str">
        <f>Sheet1!A78 &amp; "+" &amp; Sheet1!B78</f>
        <v>Orb of Skill+4</v>
      </c>
      <c r="B133">
        <f>Sheet1!E78/Sheet1!$C78</f>
        <v>0</v>
      </c>
      <c r="C133">
        <f>Sheet1!F78/Sheet1!$C78</f>
        <v>1.0674157303370787E-2</v>
      </c>
      <c r="D133">
        <f>Sheet1!G78/Sheet1!$C78</f>
        <v>1.0674157303370787E-2</v>
      </c>
      <c r="E133">
        <f>Sheet1!H78/Sheet1!$C78</f>
        <v>0</v>
      </c>
      <c r="F133">
        <f>Sheet1!I78/Sheet1!$C78</f>
        <v>0</v>
      </c>
      <c r="G133">
        <f>Sheet1!J78/Sheet1!$C78</f>
        <v>0</v>
      </c>
      <c r="H133">
        <f>Sheet1!K78/Sheet1!$C78</f>
        <v>0</v>
      </c>
      <c r="I133">
        <f>Sheet1!L78/Sheet1!$C78</f>
        <v>0</v>
      </c>
      <c r="J133">
        <f>Sheet1!M78/Sheet1!$C78</f>
        <v>0</v>
      </c>
      <c r="K133">
        <f>Sheet1!N78/Sheet1!$C78</f>
        <v>0</v>
      </c>
      <c r="L133">
        <f>Sheet1!O78/Sheet1!$C78</f>
        <v>0</v>
      </c>
      <c r="M133">
        <f>Sheet1!P78/Sheet1!$C78</f>
        <v>0</v>
      </c>
      <c r="N133">
        <f>Sheet1!Q78/Sheet1!$C78</f>
        <v>0</v>
      </c>
      <c r="O133">
        <f>Sheet1!R78/Sheet1!$C78</f>
        <v>0.1601123595505618</v>
      </c>
      <c r="P133">
        <f>Sheet1!S78/Sheet1!$C78</f>
        <v>1.0674157303370787E-2</v>
      </c>
    </row>
    <row r="134" spans="1:16">
      <c r="A134" t="str">
        <f>Sheet1!A9 &amp; "+" &amp; Sheet1!B9</f>
        <v>Dexterous Ring+1</v>
      </c>
      <c r="B134">
        <f>Sheet1!E9/Sheet1!$C9</f>
        <v>0</v>
      </c>
      <c r="C134">
        <f>Sheet1!F9/Sheet1!$C9</f>
        <v>1.0526315789473682E-2</v>
      </c>
      <c r="D134">
        <f>Sheet1!G9/Sheet1!$C9</f>
        <v>0</v>
      </c>
      <c r="E134">
        <f>Sheet1!H9/Sheet1!$C9</f>
        <v>0</v>
      </c>
      <c r="F134">
        <f>Sheet1!I9/Sheet1!$C9</f>
        <v>0</v>
      </c>
      <c r="G134">
        <f>Sheet1!J9/Sheet1!$C9</f>
        <v>0</v>
      </c>
      <c r="H134">
        <f>Sheet1!K9/Sheet1!$C9</f>
        <v>0</v>
      </c>
      <c r="I134">
        <f>Sheet1!L9/Sheet1!$C9</f>
        <v>0</v>
      </c>
      <c r="J134">
        <f>Sheet1!M9/Sheet1!$C9</f>
        <v>0</v>
      </c>
      <c r="K134">
        <f>Sheet1!N9/Sheet1!$C9</f>
        <v>0</v>
      </c>
      <c r="L134">
        <f>Sheet1!O9/Sheet1!$C9</f>
        <v>0</v>
      </c>
      <c r="M134">
        <f>Sheet1!P9/Sheet1!$C9</f>
        <v>0</v>
      </c>
      <c r="N134">
        <f>Sheet1!Q9/Sheet1!$C9</f>
        <v>0</v>
      </c>
      <c r="O134">
        <f>Sheet1!R9/Sheet1!$C9</f>
        <v>0</v>
      </c>
      <c r="P134">
        <f>Sheet1!S9/Sheet1!$C9</f>
        <v>1.0526315789473682E-2</v>
      </c>
    </row>
    <row r="135" spans="1:16">
      <c r="A135" t="str">
        <f>Sheet1!A10 &amp; "+" &amp; Sheet1!B10</f>
        <v>Dexterous Ring+2</v>
      </c>
      <c r="B135">
        <f>Sheet1!E10/Sheet1!$C10</f>
        <v>0</v>
      </c>
      <c r="C135">
        <f>Sheet1!F10/Sheet1!$C10</f>
        <v>1.020408163265306E-2</v>
      </c>
      <c r="D135">
        <f>Sheet1!G10/Sheet1!$C10</f>
        <v>0</v>
      </c>
      <c r="E135">
        <f>Sheet1!H10/Sheet1!$C10</f>
        <v>0</v>
      </c>
      <c r="F135">
        <f>Sheet1!I10/Sheet1!$C10</f>
        <v>0</v>
      </c>
      <c r="G135">
        <f>Sheet1!J10/Sheet1!$C10</f>
        <v>0</v>
      </c>
      <c r="H135">
        <f>Sheet1!K10/Sheet1!$C10</f>
        <v>0</v>
      </c>
      <c r="I135">
        <f>Sheet1!L10/Sheet1!$C10</f>
        <v>0</v>
      </c>
      <c r="J135">
        <f>Sheet1!M10/Sheet1!$C10</f>
        <v>0</v>
      </c>
      <c r="K135">
        <f>Sheet1!N10/Sheet1!$C10</f>
        <v>0</v>
      </c>
      <c r="L135">
        <f>Sheet1!O10/Sheet1!$C10</f>
        <v>0</v>
      </c>
      <c r="M135">
        <f>Sheet1!P10/Sheet1!$C10</f>
        <v>0</v>
      </c>
      <c r="N135">
        <f>Sheet1!Q10/Sheet1!$C10</f>
        <v>0</v>
      </c>
      <c r="O135">
        <f>Sheet1!R10/Sheet1!$C10</f>
        <v>0</v>
      </c>
      <c r="P135">
        <f>Sheet1!S10/Sheet1!$C10</f>
        <v>1.020408163265306E-2</v>
      </c>
    </row>
    <row r="136" spans="1:16">
      <c r="A136" t="str">
        <f>Sheet1!A79 &amp; "+" &amp; Sheet1!B79</f>
        <v>Orb of Skill+5</v>
      </c>
      <c r="B136">
        <f>Sheet1!E79/Sheet1!$C79</f>
        <v>0</v>
      </c>
      <c r="C136">
        <f>Sheet1!F79/Sheet1!$C79</f>
        <v>0.01</v>
      </c>
      <c r="D136">
        <f>Sheet1!G79/Sheet1!$C79</f>
        <v>0.01</v>
      </c>
      <c r="E136">
        <f>Sheet1!H79/Sheet1!$C79</f>
        <v>0</v>
      </c>
      <c r="F136">
        <f>Sheet1!I79/Sheet1!$C79</f>
        <v>0</v>
      </c>
      <c r="G136">
        <f>Sheet1!J79/Sheet1!$C79</f>
        <v>0</v>
      </c>
      <c r="H136">
        <f>Sheet1!K79/Sheet1!$C79</f>
        <v>0</v>
      </c>
      <c r="I136">
        <f>Sheet1!L79/Sheet1!$C79</f>
        <v>0</v>
      </c>
      <c r="J136">
        <f>Sheet1!M79/Sheet1!$C79</f>
        <v>0</v>
      </c>
      <c r="K136">
        <f>Sheet1!N79/Sheet1!$C79</f>
        <v>0</v>
      </c>
      <c r="L136">
        <f>Sheet1!O79/Sheet1!$C79</f>
        <v>0</v>
      </c>
      <c r="M136">
        <f>Sheet1!P79/Sheet1!$C79</f>
        <v>0</v>
      </c>
      <c r="N136">
        <f>Sheet1!Q79/Sheet1!$C79</f>
        <v>0</v>
      </c>
      <c r="O136">
        <f>Sheet1!R79/Sheet1!$C79</f>
        <v>0.15</v>
      </c>
      <c r="P136">
        <f>Sheet1!S79/Sheet1!$C79</f>
        <v>0.01</v>
      </c>
    </row>
    <row r="137" spans="1:16">
      <c r="A137" t="str">
        <f>Sheet1!A11 &amp; "+" &amp; Sheet1!B11</f>
        <v>Dexterous Ring+3</v>
      </c>
      <c r="B137">
        <f>Sheet1!E11/Sheet1!$C11</f>
        <v>0</v>
      </c>
      <c r="C137">
        <f>Sheet1!F11/Sheet1!$C11</f>
        <v>9.6774193548387084E-3</v>
      </c>
      <c r="D137">
        <f>Sheet1!G11/Sheet1!$C11</f>
        <v>0</v>
      </c>
      <c r="E137">
        <f>Sheet1!H11/Sheet1!$C11</f>
        <v>0</v>
      </c>
      <c r="F137">
        <f>Sheet1!I11/Sheet1!$C11</f>
        <v>0</v>
      </c>
      <c r="G137">
        <f>Sheet1!J11/Sheet1!$C11</f>
        <v>0</v>
      </c>
      <c r="H137">
        <f>Sheet1!K11/Sheet1!$C11</f>
        <v>0</v>
      </c>
      <c r="I137">
        <f>Sheet1!L11/Sheet1!$C11</f>
        <v>0</v>
      </c>
      <c r="J137">
        <f>Sheet1!M11/Sheet1!$C11</f>
        <v>0</v>
      </c>
      <c r="K137">
        <f>Sheet1!N11/Sheet1!$C11</f>
        <v>0</v>
      </c>
      <c r="L137">
        <f>Sheet1!O11/Sheet1!$C11</f>
        <v>0</v>
      </c>
      <c r="M137">
        <f>Sheet1!P11/Sheet1!$C11</f>
        <v>0</v>
      </c>
      <c r="N137">
        <f>Sheet1!Q11/Sheet1!$C11</f>
        <v>0</v>
      </c>
      <c r="O137">
        <f>Sheet1!R11/Sheet1!$C11</f>
        <v>0</v>
      </c>
      <c r="P137">
        <f>Sheet1!S11/Sheet1!$C11</f>
        <v>9.6774193548387084E-3</v>
      </c>
    </row>
    <row r="138" spans="1:16">
      <c r="A138" t="str">
        <f>Sheet1!A12 &amp; "+" &amp; Sheet1!B12</f>
        <v>Dexterous Ring+4</v>
      </c>
      <c r="B138">
        <f>Sheet1!E12/Sheet1!$C12</f>
        <v>0</v>
      </c>
      <c r="C138">
        <f>Sheet1!F12/Sheet1!$C12</f>
        <v>9.1492776886035309E-3</v>
      </c>
      <c r="D138">
        <f>Sheet1!G12/Sheet1!$C12</f>
        <v>0</v>
      </c>
      <c r="E138">
        <f>Sheet1!H12/Sheet1!$C12</f>
        <v>0</v>
      </c>
      <c r="F138">
        <f>Sheet1!I12/Sheet1!$C12</f>
        <v>0</v>
      </c>
      <c r="G138">
        <f>Sheet1!J12/Sheet1!$C12</f>
        <v>0</v>
      </c>
      <c r="H138">
        <f>Sheet1!K12/Sheet1!$C12</f>
        <v>0</v>
      </c>
      <c r="I138">
        <f>Sheet1!L12/Sheet1!$C12</f>
        <v>0</v>
      </c>
      <c r="J138">
        <f>Sheet1!M12/Sheet1!$C12</f>
        <v>0</v>
      </c>
      <c r="K138">
        <f>Sheet1!N12/Sheet1!$C12</f>
        <v>0</v>
      </c>
      <c r="L138">
        <f>Sheet1!O12/Sheet1!$C12</f>
        <v>0</v>
      </c>
      <c r="M138">
        <f>Sheet1!P12/Sheet1!$C12</f>
        <v>0</v>
      </c>
      <c r="N138">
        <f>Sheet1!Q12/Sheet1!$C12</f>
        <v>0</v>
      </c>
      <c r="O138">
        <f>Sheet1!R12/Sheet1!$C12</f>
        <v>0</v>
      </c>
      <c r="P138">
        <f>Sheet1!S12/Sheet1!$C12</f>
        <v>9.1492776886035309E-3</v>
      </c>
    </row>
    <row r="139" spans="1:16">
      <c r="A139" t="str">
        <f>Sheet1!A146 &amp; "+" &amp; Sheet1!B146</f>
        <v>Flute of the Winds+0</v>
      </c>
      <c r="B139">
        <f>Sheet1!E146/Sheet1!$C146</f>
        <v>0</v>
      </c>
      <c r="C139">
        <f>Sheet1!F146/Sheet1!$C146</f>
        <v>9.0909090909090905E-3</v>
      </c>
      <c r="D139">
        <f>Sheet1!G146/Sheet1!$C146</f>
        <v>0</v>
      </c>
      <c r="E139">
        <f>Sheet1!H146/Sheet1!$C146</f>
        <v>0</v>
      </c>
      <c r="F139">
        <f>Sheet1!I146/Sheet1!$C146</f>
        <v>0</v>
      </c>
      <c r="G139">
        <f>Sheet1!J146/Sheet1!$C146</f>
        <v>0</v>
      </c>
      <c r="H139">
        <f>Sheet1!K146/Sheet1!$C146</f>
        <v>0</v>
      </c>
      <c r="I139">
        <f>Sheet1!L146/Sheet1!$C146</f>
        <v>0</v>
      </c>
      <c r="J139">
        <f>Sheet1!M146/Sheet1!$C146</f>
        <v>0</v>
      </c>
      <c r="K139">
        <f>Sheet1!N146/Sheet1!$C146</f>
        <v>0</v>
      </c>
      <c r="L139">
        <f>Sheet1!O146/Sheet1!$C146</f>
        <v>0</v>
      </c>
      <c r="M139">
        <f>Sheet1!P146/Sheet1!$C146</f>
        <v>0</v>
      </c>
      <c r="N139">
        <f>Sheet1!Q146/Sheet1!$C146</f>
        <v>0</v>
      </c>
      <c r="O139">
        <f>Sheet1!R146/Sheet1!$C146</f>
        <v>0</v>
      </c>
      <c r="P139">
        <f>Sheet1!S146/Sheet1!$C146</f>
        <v>9.0909090909090905E-3</v>
      </c>
    </row>
    <row r="140" spans="1:16">
      <c r="A140" t="str">
        <f>Sheet1!A147 &amp; "+" &amp; Sheet1!B147</f>
        <v>Flute of the Winds+1</v>
      </c>
      <c r="B140">
        <f>Sheet1!E147/Sheet1!$C147</f>
        <v>0</v>
      </c>
      <c r="C140">
        <f>Sheet1!F147/Sheet1!$C147</f>
        <v>8.7774294670846398E-3</v>
      </c>
      <c r="D140">
        <f>Sheet1!G147/Sheet1!$C147</f>
        <v>0</v>
      </c>
      <c r="E140">
        <f>Sheet1!H147/Sheet1!$C147</f>
        <v>0</v>
      </c>
      <c r="F140">
        <f>Sheet1!I147/Sheet1!$C147</f>
        <v>0</v>
      </c>
      <c r="G140">
        <f>Sheet1!J147/Sheet1!$C147</f>
        <v>0</v>
      </c>
      <c r="H140">
        <f>Sheet1!K147/Sheet1!$C147</f>
        <v>0</v>
      </c>
      <c r="I140">
        <f>Sheet1!L147/Sheet1!$C147</f>
        <v>0</v>
      </c>
      <c r="J140">
        <f>Sheet1!M147/Sheet1!$C147</f>
        <v>0</v>
      </c>
      <c r="K140">
        <f>Sheet1!N147/Sheet1!$C147</f>
        <v>0</v>
      </c>
      <c r="L140">
        <f>Sheet1!O147/Sheet1!$C147</f>
        <v>0</v>
      </c>
      <c r="M140">
        <f>Sheet1!P147/Sheet1!$C147</f>
        <v>0</v>
      </c>
      <c r="N140">
        <f>Sheet1!Q147/Sheet1!$C147</f>
        <v>0</v>
      </c>
      <c r="O140">
        <f>Sheet1!R147/Sheet1!$C147</f>
        <v>0</v>
      </c>
      <c r="P140">
        <f>Sheet1!S147/Sheet1!$C147</f>
        <v>8.7774294670846398E-3</v>
      </c>
    </row>
    <row r="141" spans="1:16">
      <c r="A141" t="str">
        <f>Sheet1!A13 &amp; "+" &amp; Sheet1!B13</f>
        <v>Dexterous Ring+5</v>
      </c>
      <c r="B141">
        <f>Sheet1!E13/Sheet1!$C13</f>
        <v>0</v>
      </c>
      <c r="C141">
        <f>Sheet1!F13/Sheet1!$C13</f>
        <v>8.5714285714285719E-3</v>
      </c>
      <c r="D141">
        <f>Sheet1!G13/Sheet1!$C13</f>
        <v>0</v>
      </c>
      <c r="E141">
        <f>Sheet1!H13/Sheet1!$C13</f>
        <v>0</v>
      </c>
      <c r="F141">
        <f>Sheet1!I13/Sheet1!$C13</f>
        <v>0</v>
      </c>
      <c r="G141">
        <f>Sheet1!J13/Sheet1!$C13</f>
        <v>0</v>
      </c>
      <c r="H141">
        <f>Sheet1!K13/Sheet1!$C13</f>
        <v>0</v>
      </c>
      <c r="I141">
        <f>Sheet1!L13/Sheet1!$C13</f>
        <v>0</v>
      </c>
      <c r="J141">
        <f>Sheet1!M13/Sheet1!$C13</f>
        <v>0</v>
      </c>
      <c r="K141">
        <f>Sheet1!N13/Sheet1!$C13</f>
        <v>0</v>
      </c>
      <c r="L141">
        <f>Sheet1!O13/Sheet1!$C13</f>
        <v>0</v>
      </c>
      <c r="M141">
        <f>Sheet1!P13/Sheet1!$C13</f>
        <v>0</v>
      </c>
      <c r="N141">
        <f>Sheet1!Q13/Sheet1!$C13</f>
        <v>0</v>
      </c>
      <c r="O141">
        <f>Sheet1!R13/Sheet1!$C13</f>
        <v>0</v>
      </c>
      <c r="P141">
        <f>Sheet1!S13/Sheet1!$C13</f>
        <v>8.5714285714285719E-3</v>
      </c>
    </row>
    <row r="142" spans="1:16">
      <c r="A142" t="str">
        <f>Sheet1!A148 &amp; "+" &amp; Sheet1!B148</f>
        <v>Flute of the Winds+2</v>
      </c>
      <c r="B142">
        <f>Sheet1!E148/Sheet1!$C148</f>
        <v>0</v>
      </c>
      <c r="C142">
        <f>Sheet1!F148/Sheet1!$C148</f>
        <v>8.4566596194503175E-3</v>
      </c>
      <c r="D142">
        <f>Sheet1!G148/Sheet1!$C148</f>
        <v>0</v>
      </c>
      <c r="E142">
        <f>Sheet1!H148/Sheet1!$C148</f>
        <v>0</v>
      </c>
      <c r="F142">
        <f>Sheet1!I148/Sheet1!$C148</f>
        <v>0</v>
      </c>
      <c r="G142">
        <f>Sheet1!J148/Sheet1!$C148</f>
        <v>0</v>
      </c>
      <c r="H142">
        <f>Sheet1!K148/Sheet1!$C148</f>
        <v>0</v>
      </c>
      <c r="I142">
        <f>Sheet1!L148/Sheet1!$C148</f>
        <v>0</v>
      </c>
      <c r="J142">
        <f>Sheet1!M148/Sheet1!$C148</f>
        <v>0</v>
      </c>
      <c r="K142">
        <f>Sheet1!N148/Sheet1!$C148</f>
        <v>0</v>
      </c>
      <c r="L142">
        <f>Sheet1!O148/Sheet1!$C148</f>
        <v>0</v>
      </c>
      <c r="M142">
        <f>Sheet1!P148/Sheet1!$C148</f>
        <v>0</v>
      </c>
      <c r="N142">
        <f>Sheet1!Q148/Sheet1!$C148</f>
        <v>0</v>
      </c>
      <c r="O142">
        <f>Sheet1!R148/Sheet1!$C148</f>
        <v>0</v>
      </c>
      <c r="P142">
        <f>Sheet1!S148/Sheet1!$C148</f>
        <v>8.4566596194503175E-3</v>
      </c>
    </row>
    <row r="143" spans="1:16">
      <c r="A143" t="str">
        <f>Sheet1!A149 &amp; "+" &amp; Sheet1!B149</f>
        <v>Flute of the Winds+3</v>
      </c>
      <c r="B143">
        <f>Sheet1!E149/Sheet1!$C149</f>
        <v>0</v>
      </c>
      <c r="C143">
        <f>Sheet1!F149/Sheet1!$C149</f>
        <v>7.9545454545454537E-3</v>
      </c>
      <c r="D143">
        <f>Sheet1!G149/Sheet1!$C149</f>
        <v>0</v>
      </c>
      <c r="E143">
        <f>Sheet1!H149/Sheet1!$C149</f>
        <v>0</v>
      </c>
      <c r="F143">
        <f>Sheet1!I149/Sheet1!$C149</f>
        <v>0</v>
      </c>
      <c r="G143">
        <f>Sheet1!J149/Sheet1!$C149</f>
        <v>0</v>
      </c>
      <c r="H143">
        <f>Sheet1!K149/Sheet1!$C149</f>
        <v>0</v>
      </c>
      <c r="I143">
        <f>Sheet1!L149/Sheet1!$C149</f>
        <v>0</v>
      </c>
      <c r="J143">
        <f>Sheet1!M149/Sheet1!$C149</f>
        <v>0</v>
      </c>
      <c r="K143">
        <f>Sheet1!N149/Sheet1!$C149</f>
        <v>0</v>
      </c>
      <c r="L143">
        <f>Sheet1!O149/Sheet1!$C149</f>
        <v>0</v>
      </c>
      <c r="M143">
        <f>Sheet1!P149/Sheet1!$C149</f>
        <v>0</v>
      </c>
      <c r="N143">
        <f>Sheet1!Q149/Sheet1!$C149</f>
        <v>0</v>
      </c>
      <c r="O143">
        <f>Sheet1!R149/Sheet1!$C149</f>
        <v>0</v>
      </c>
      <c r="P143">
        <f>Sheet1!S149/Sheet1!$C149</f>
        <v>7.9545454545454537E-3</v>
      </c>
    </row>
    <row r="144" spans="1:16">
      <c r="A144" t="str">
        <f>Sheet1!A150 &amp; "+" &amp; Sheet1!B150</f>
        <v>Flute of the Winds+4</v>
      </c>
      <c r="B144">
        <f>Sheet1!E150/Sheet1!$C150</f>
        <v>0</v>
      </c>
      <c r="C144">
        <f>Sheet1!F150/Sheet1!$C150</f>
        <v>7.4291300097751711E-3</v>
      </c>
      <c r="D144">
        <f>Sheet1!G150/Sheet1!$C150</f>
        <v>0</v>
      </c>
      <c r="E144">
        <f>Sheet1!H150/Sheet1!$C150</f>
        <v>0</v>
      </c>
      <c r="F144">
        <f>Sheet1!I150/Sheet1!$C150</f>
        <v>0</v>
      </c>
      <c r="G144">
        <f>Sheet1!J150/Sheet1!$C150</f>
        <v>0</v>
      </c>
      <c r="H144">
        <f>Sheet1!K150/Sheet1!$C150</f>
        <v>0</v>
      </c>
      <c r="I144">
        <f>Sheet1!L150/Sheet1!$C150</f>
        <v>0</v>
      </c>
      <c r="J144">
        <f>Sheet1!M150/Sheet1!$C150</f>
        <v>0</v>
      </c>
      <c r="K144">
        <f>Sheet1!N150/Sheet1!$C150</f>
        <v>0</v>
      </c>
      <c r="L144">
        <f>Sheet1!O150/Sheet1!$C150</f>
        <v>0</v>
      </c>
      <c r="M144">
        <f>Sheet1!P150/Sheet1!$C150</f>
        <v>0</v>
      </c>
      <c r="N144">
        <f>Sheet1!Q150/Sheet1!$C150</f>
        <v>0</v>
      </c>
      <c r="O144">
        <f>Sheet1!R150/Sheet1!$C150</f>
        <v>0</v>
      </c>
      <c r="P144">
        <f>Sheet1!S150/Sheet1!$C150</f>
        <v>7.4291300097751711E-3</v>
      </c>
    </row>
    <row r="145" spans="1:16">
      <c r="A145" t="str">
        <f>Sheet1!A151 &amp; "+" &amp; Sheet1!B151</f>
        <v>Flute of the Winds+5</v>
      </c>
      <c r="B145">
        <f>Sheet1!E151/Sheet1!$C151</f>
        <v>0</v>
      </c>
      <c r="C145">
        <f>Sheet1!F151/Sheet1!$C151</f>
        <v>6.993006993006993E-3</v>
      </c>
      <c r="D145">
        <f>Sheet1!G151/Sheet1!$C151</f>
        <v>0</v>
      </c>
      <c r="E145">
        <f>Sheet1!H151/Sheet1!$C151</f>
        <v>0</v>
      </c>
      <c r="F145">
        <f>Sheet1!I151/Sheet1!$C151</f>
        <v>0</v>
      </c>
      <c r="G145">
        <f>Sheet1!J151/Sheet1!$C151</f>
        <v>0</v>
      </c>
      <c r="H145">
        <f>Sheet1!K151/Sheet1!$C151</f>
        <v>0</v>
      </c>
      <c r="I145">
        <f>Sheet1!L151/Sheet1!$C151</f>
        <v>0</v>
      </c>
      <c r="J145">
        <f>Sheet1!M151/Sheet1!$C151</f>
        <v>0</v>
      </c>
      <c r="K145">
        <f>Sheet1!N151/Sheet1!$C151</f>
        <v>0</v>
      </c>
      <c r="L145">
        <f>Sheet1!O151/Sheet1!$C151</f>
        <v>0</v>
      </c>
      <c r="M145">
        <f>Sheet1!P151/Sheet1!$C151</f>
        <v>0</v>
      </c>
      <c r="N145">
        <f>Sheet1!Q151/Sheet1!$C151</f>
        <v>0</v>
      </c>
      <c r="O145">
        <f>Sheet1!R151/Sheet1!$C151</f>
        <v>0</v>
      </c>
      <c r="P145">
        <f>Sheet1!S151/Sheet1!$C151</f>
        <v>6.993006993006993E-3</v>
      </c>
    </row>
    <row r="146" spans="1:16">
      <c r="A146" t="str">
        <f>Sheet1!A170 &amp; "+" &amp; Sheet1!B170</f>
        <v>Zephyr Totem+0</v>
      </c>
      <c r="B146">
        <f>Sheet1!E170/Sheet1!$C170</f>
        <v>0</v>
      </c>
      <c r="C146">
        <f>Sheet1!F170/Sheet1!$C170</f>
        <v>0</v>
      </c>
      <c r="D146">
        <f>Sheet1!G170/Sheet1!$C170</f>
        <v>0</v>
      </c>
      <c r="E146">
        <f>Sheet1!H170/Sheet1!$C170</f>
        <v>0</v>
      </c>
      <c r="F146">
        <f>Sheet1!I170/Sheet1!$C170</f>
        <v>0</v>
      </c>
      <c r="G146">
        <f>Sheet1!J170/Sheet1!$C170</f>
        <v>0</v>
      </c>
      <c r="H146">
        <f>Sheet1!K170/Sheet1!$C170</f>
        <v>0</v>
      </c>
      <c r="I146">
        <f>Sheet1!L170/Sheet1!$C170</f>
        <v>0</v>
      </c>
      <c r="J146">
        <f>Sheet1!M170/Sheet1!$C170</f>
        <v>0</v>
      </c>
      <c r="K146">
        <f>Sheet1!N170/Sheet1!$C170</f>
        <v>1.2500000000000001E-2</v>
      </c>
      <c r="L146">
        <f>Sheet1!O170/Sheet1!$C170</f>
        <v>0</v>
      </c>
      <c r="M146">
        <f>Sheet1!P170/Sheet1!$C170</f>
        <v>0</v>
      </c>
      <c r="N146">
        <f>Sheet1!Q170/Sheet1!$C170</f>
        <v>0</v>
      </c>
      <c r="O146">
        <f>Sheet1!R170/Sheet1!$C170</f>
        <v>0</v>
      </c>
      <c r="P146">
        <f>Sheet1!S170/Sheet1!$C170</f>
        <v>1.2500000000000001E-2</v>
      </c>
    </row>
    <row r="147" spans="1:16">
      <c r="A147" t="str">
        <f>Sheet1!A171 &amp; "+" &amp; Sheet1!B171</f>
        <v>Zephyr Totem+1</v>
      </c>
      <c r="B147">
        <f>Sheet1!E171/Sheet1!$C171</f>
        <v>0</v>
      </c>
      <c r="C147">
        <f>Sheet1!F171/Sheet1!$C171</f>
        <v>0</v>
      </c>
      <c r="D147">
        <f>Sheet1!G171/Sheet1!$C171</f>
        <v>0</v>
      </c>
      <c r="E147">
        <f>Sheet1!H171/Sheet1!$C171</f>
        <v>0</v>
      </c>
      <c r="F147">
        <f>Sheet1!I171/Sheet1!$C171</f>
        <v>0</v>
      </c>
      <c r="G147">
        <f>Sheet1!J171/Sheet1!$C171</f>
        <v>0</v>
      </c>
      <c r="H147">
        <f>Sheet1!K171/Sheet1!$C171</f>
        <v>0</v>
      </c>
      <c r="I147">
        <f>Sheet1!L171/Sheet1!$C171</f>
        <v>0</v>
      </c>
      <c r="J147">
        <f>Sheet1!M171/Sheet1!$C171</f>
        <v>0</v>
      </c>
      <c r="K147">
        <f>Sheet1!N171/Sheet1!$C171</f>
        <v>1.2068965517241379E-2</v>
      </c>
      <c r="L147">
        <f>Sheet1!O171/Sheet1!$C171</f>
        <v>0</v>
      </c>
      <c r="M147">
        <f>Sheet1!P171/Sheet1!$C171</f>
        <v>0</v>
      </c>
      <c r="N147">
        <f>Sheet1!Q171/Sheet1!$C171</f>
        <v>0</v>
      </c>
      <c r="O147">
        <f>Sheet1!R171/Sheet1!$C171</f>
        <v>0</v>
      </c>
      <c r="P147">
        <f>Sheet1!S171/Sheet1!$C171</f>
        <v>1.2068965517241379E-2</v>
      </c>
    </row>
    <row r="148" spans="1:16">
      <c r="A148" t="str">
        <f>Sheet1!A172 &amp; "+" &amp; Sheet1!B172</f>
        <v>Zephyr Totem+2</v>
      </c>
      <c r="B148">
        <f>Sheet1!E172/Sheet1!$C172</f>
        <v>0</v>
      </c>
      <c r="C148">
        <f>Sheet1!F172/Sheet1!$C172</f>
        <v>0</v>
      </c>
      <c r="D148">
        <f>Sheet1!G172/Sheet1!$C172</f>
        <v>0</v>
      </c>
      <c r="E148">
        <f>Sheet1!H172/Sheet1!$C172</f>
        <v>0</v>
      </c>
      <c r="F148">
        <f>Sheet1!I172/Sheet1!$C172</f>
        <v>0</v>
      </c>
      <c r="G148">
        <f>Sheet1!J172/Sheet1!$C172</f>
        <v>0</v>
      </c>
      <c r="H148">
        <f>Sheet1!K172/Sheet1!$C172</f>
        <v>0</v>
      </c>
      <c r="I148">
        <f>Sheet1!L172/Sheet1!$C172</f>
        <v>0</v>
      </c>
      <c r="J148">
        <f>Sheet1!M172/Sheet1!$C172</f>
        <v>0</v>
      </c>
      <c r="K148">
        <f>Sheet1!N172/Sheet1!$C172</f>
        <v>1.1627906976744186E-2</v>
      </c>
      <c r="L148">
        <f>Sheet1!O172/Sheet1!$C172</f>
        <v>0</v>
      </c>
      <c r="M148">
        <f>Sheet1!P172/Sheet1!$C172</f>
        <v>0</v>
      </c>
      <c r="N148">
        <f>Sheet1!Q172/Sheet1!$C172</f>
        <v>0</v>
      </c>
      <c r="O148">
        <f>Sheet1!R172/Sheet1!$C172</f>
        <v>0</v>
      </c>
      <c r="P148">
        <f>Sheet1!S172/Sheet1!$C172</f>
        <v>1.1627906976744186E-2</v>
      </c>
    </row>
    <row r="149" spans="1:16">
      <c r="A149" t="str">
        <f>Sheet1!A173 &amp; "+" &amp; Sheet1!B173</f>
        <v>Zephyr Totem+3</v>
      </c>
      <c r="B149">
        <f>Sheet1!E173/Sheet1!$C173</f>
        <v>0</v>
      </c>
      <c r="C149">
        <f>Sheet1!F173/Sheet1!$C173</f>
        <v>0</v>
      </c>
      <c r="D149">
        <f>Sheet1!G173/Sheet1!$C173</f>
        <v>0</v>
      </c>
      <c r="E149">
        <f>Sheet1!H173/Sheet1!$C173</f>
        <v>0</v>
      </c>
      <c r="F149">
        <f>Sheet1!I173/Sheet1!$C173</f>
        <v>0</v>
      </c>
      <c r="G149">
        <f>Sheet1!J173/Sheet1!$C173</f>
        <v>0</v>
      </c>
      <c r="H149">
        <f>Sheet1!K173/Sheet1!$C173</f>
        <v>0</v>
      </c>
      <c r="I149">
        <f>Sheet1!L173/Sheet1!$C173</f>
        <v>0</v>
      </c>
      <c r="J149">
        <f>Sheet1!M173/Sheet1!$C173</f>
        <v>0</v>
      </c>
      <c r="K149">
        <f>Sheet1!N173/Sheet1!$C173</f>
        <v>1.0937499999999999E-2</v>
      </c>
      <c r="L149">
        <f>Sheet1!O173/Sheet1!$C173</f>
        <v>0</v>
      </c>
      <c r="M149">
        <f>Sheet1!P173/Sheet1!$C173</f>
        <v>0</v>
      </c>
      <c r="N149">
        <f>Sheet1!Q173/Sheet1!$C173</f>
        <v>0</v>
      </c>
      <c r="O149">
        <f>Sheet1!R173/Sheet1!$C173</f>
        <v>0</v>
      </c>
      <c r="P149">
        <f>Sheet1!S173/Sheet1!$C173</f>
        <v>1.0937499999999999E-2</v>
      </c>
    </row>
    <row r="150" spans="1:16">
      <c r="A150" t="str">
        <f>Sheet1!A174 &amp; "+" &amp; Sheet1!B174</f>
        <v>Zephyr Totem+4</v>
      </c>
      <c r="B150">
        <f>Sheet1!E174/Sheet1!$C174</f>
        <v>0</v>
      </c>
      <c r="C150">
        <f>Sheet1!F174/Sheet1!$C174</f>
        <v>0</v>
      </c>
      <c r="D150">
        <f>Sheet1!G174/Sheet1!$C174</f>
        <v>0</v>
      </c>
      <c r="E150">
        <f>Sheet1!H174/Sheet1!$C174</f>
        <v>0</v>
      </c>
      <c r="F150">
        <f>Sheet1!I174/Sheet1!$C174</f>
        <v>0</v>
      </c>
      <c r="G150">
        <f>Sheet1!J174/Sheet1!$C174</f>
        <v>0</v>
      </c>
      <c r="H150">
        <f>Sheet1!K174/Sheet1!$C174</f>
        <v>0</v>
      </c>
      <c r="I150">
        <f>Sheet1!L174/Sheet1!$C174</f>
        <v>0</v>
      </c>
      <c r="J150">
        <f>Sheet1!M174/Sheet1!$C174</f>
        <v>0</v>
      </c>
      <c r="K150">
        <f>Sheet1!N174/Sheet1!$C174</f>
        <v>1.0215053763440861E-2</v>
      </c>
      <c r="L150">
        <f>Sheet1!O174/Sheet1!$C174</f>
        <v>0</v>
      </c>
      <c r="M150">
        <f>Sheet1!P174/Sheet1!$C174</f>
        <v>0</v>
      </c>
      <c r="N150">
        <f>Sheet1!Q174/Sheet1!$C174</f>
        <v>0</v>
      </c>
      <c r="O150">
        <f>Sheet1!R174/Sheet1!$C174</f>
        <v>0</v>
      </c>
      <c r="P150">
        <f>Sheet1!S174/Sheet1!$C174</f>
        <v>1.0215053763440861E-2</v>
      </c>
    </row>
    <row r="151" spans="1:16">
      <c r="A151" t="str">
        <f>Sheet1!A175 &amp; "+" &amp; Sheet1!B175</f>
        <v>Zephyr Totem+5</v>
      </c>
      <c r="B151">
        <f>Sheet1!E175/Sheet1!$C175</f>
        <v>0</v>
      </c>
      <c r="C151">
        <f>Sheet1!F175/Sheet1!$C175</f>
        <v>0</v>
      </c>
      <c r="D151">
        <f>Sheet1!G175/Sheet1!$C175</f>
        <v>0</v>
      </c>
      <c r="E151">
        <f>Sheet1!H175/Sheet1!$C175</f>
        <v>0</v>
      </c>
      <c r="F151">
        <f>Sheet1!I175/Sheet1!$C175</f>
        <v>0</v>
      </c>
      <c r="G151">
        <f>Sheet1!J175/Sheet1!$C175</f>
        <v>0</v>
      </c>
      <c r="H151">
        <f>Sheet1!K175/Sheet1!$C175</f>
        <v>0</v>
      </c>
      <c r="I151">
        <f>Sheet1!L175/Sheet1!$C175</f>
        <v>0</v>
      </c>
      <c r="J151">
        <f>Sheet1!M175/Sheet1!$C175</f>
        <v>0</v>
      </c>
      <c r="K151">
        <f>Sheet1!N175/Sheet1!$C175</f>
        <v>9.6153846153846159E-3</v>
      </c>
      <c r="L151">
        <f>Sheet1!O175/Sheet1!$C175</f>
        <v>0</v>
      </c>
      <c r="M151">
        <f>Sheet1!P175/Sheet1!$C175</f>
        <v>0</v>
      </c>
      <c r="N151">
        <f>Sheet1!Q175/Sheet1!$C175</f>
        <v>0</v>
      </c>
      <c r="O151">
        <f>Sheet1!R175/Sheet1!$C175</f>
        <v>0</v>
      </c>
      <c r="P151">
        <f>Sheet1!S175/Sheet1!$C175</f>
        <v>9.6153846153846159E-3</v>
      </c>
    </row>
    <row r="152" spans="1:16">
      <c r="A152" t="str">
        <f>Sheet1!A92 &amp; "+" &amp; Sheet1!B92</f>
        <v>Ring of Might+0</v>
      </c>
      <c r="B152">
        <f>Sheet1!E92/Sheet1!$C92</f>
        <v>1.0714285714285714E-2</v>
      </c>
      <c r="C152">
        <f>Sheet1!F92/Sheet1!$C92</f>
        <v>0</v>
      </c>
      <c r="D152">
        <f>Sheet1!G92/Sheet1!$C92</f>
        <v>0</v>
      </c>
      <c r="E152">
        <f>Sheet1!H92/Sheet1!$C92</f>
        <v>0</v>
      </c>
      <c r="F152">
        <f>Sheet1!I92/Sheet1!$C92</f>
        <v>0</v>
      </c>
      <c r="G152">
        <f>Sheet1!J92/Sheet1!$C92</f>
        <v>0</v>
      </c>
      <c r="H152">
        <f>Sheet1!K92/Sheet1!$C92</f>
        <v>0</v>
      </c>
      <c r="I152">
        <f>Sheet1!L92/Sheet1!$C92</f>
        <v>0</v>
      </c>
      <c r="J152">
        <f>Sheet1!M92/Sheet1!$C92</f>
        <v>0</v>
      </c>
      <c r="K152">
        <f>Sheet1!N92/Sheet1!$C92</f>
        <v>0</v>
      </c>
      <c r="L152">
        <f>Sheet1!O92/Sheet1!$C92</f>
        <v>0</v>
      </c>
      <c r="M152">
        <f>Sheet1!P92/Sheet1!$C92</f>
        <v>0</v>
      </c>
      <c r="N152">
        <f>Sheet1!Q92/Sheet1!$C92</f>
        <v>0.21428571428571427</v>
      </c>
      <c r="O152">
        <f>Sheet1!R92/Sheet1!$C92</f>
        <v>0</v>
      </c>
      <c r="P152">
        <f>Sheet1!S92/Sheet1!$C92</f>
        <v>0</v>
      </c>
    </row>
    <row r="153" spans="1:16">
      <c r="A153" t="str">
        <f>Sheet1!A93 &amp; "+" &amp; Sheet1!B93</f>
        <v>Ring of Might+1</v>
      </c>
      <c r="B153">
        <f>Sheet1!E93/Sheet1!$C93</f>
        <v>1.0526315789473682E-2</v>
      </c>
      <c r="C153">
        <f>Sheet1!F93/Sheet1!$C93</f>
        <v>0</v>
      </c>
      <c r="D153">
        <f>Sheet1!G93/Sheet1!$C93</f>
        <v>0</v>
      </c>
      <c r="E153">
        <f>Sheet1!H93/Sheet1!$C93</f>
        <v>0</v>
      </c>
      <c r="F153">
        <f>Sheet1!I93/Sheet1!$C93</f>
        <v>0</v>
      </c>
      <c r="G153">
        <f>Sheet1!J93/Sheet1!$C93</f>
        <v>0</v>
      </c>
      <c r="H153">
        <f>Sheet1!K93/Sheet1!$C93</f>
        <v>0</v>
      </c>
      <c r="I153">
        <f>Sheet1!L93/Sheet1!$C93</f>
        <v>0</v>
      </c>
      <c r="J153">
        <f>Sheet1!M93/Sheet1!$C93</f>
        <v>0</v>
      </c>
      <c r="K153">
        <f>Sheet1!N93/Sheet1!$C93</f>
        <v>0</v>
      </c>
      <c r="L153">
        <f>Sheet1!O93/Sheet1!$C93</f>
        <v>0</v>
      </c>
      <c r="M153">
        <f>Sheet1!P93/Sheet1!$C93</f>
        <v>0</v>
      </c>
      <c r="N153">
        <f>Sheet1!Q93/Sheet1!$C93</f>
        <v>0.21052631578947364</v>
      </c>
      <c r="O153">
        <f>Sheet1!R93/Sheet1!$C93</f>
        <v>0</v>
      </c>
      <c r="P153">
        <f>Sheet1!S93/Sheet1!$C93</f>
        <v>0</v>
      </c>
    </row>
    <row r="154" spans="1:16">
      <c r="A154" t="str">
        <f>Sheet1!A94 &amp; "+" &amp; Sheet1!B94</f>
        <v>Ring of Might+2</v>
      </c>
      <c r="B154">
        <f>Sheet1!E94/Sheet1!$C94</f>
        <v>1.020408163265306E-2</v>
      </c>
      <c r="C154">
        <f>Sheet1!F94/Sheet1!$C94</f>
        <v>0</v>
      </c>
      <c r="D154">
        <f>Sheet1!G94/Sheet1!$C94</f>
        <v>0</v>
      </c>
      <c r="E154">
        <f>Sheet1!H94/Sheet1!$C94</f>
        <v>0</v>
      </c>
      <c r="F154">
        <f>Sheet1!I94/Sheet1!$C94</f>
        <v>0</v>
      </c>
      <c r="G154">
        <f>Sheet1!J94/Sheet1!$C94</f>
        <v>0</v>
      </c>
      <c r="H154">
        <f>Sheet1!K94/Sheet1!$C94</f>
        <v>0</v>
      </c>
      <c r="I154">
        <f>Sheet1!L94/Sheet1!$C94</f>
        <v>0</v>
      </c>
      <c r="J154">
        <f>Sheet1!M94/Sheet1!$C94</f>
        <v>0</v>
      </c>
      <c r="K154">
        <f>Sheet1!N94/Sheet1!$C94</f>
        <v>0</v>
      </c>
      <c r="L154">
        <f>Sheet1!O94/Sheet1!$C94</f>
        <v>0</v>
      </c>
      <c r="M154">
        <f>Sheet1!P94/Sheet1!$C94</f>
        <v>0</v>
      </c>
      <c r="N154">
        <f>Sheet1!Q94/Sheet1!$C94</f>
        <v>0.20408163265306123</v>
      </c>
      <c r="O154">
        <f>Sheet1!R94/Sheet1!$C94</f>
        <v>0</v>
      </c>
      <c r="P154">
        <f>Sheet1!S94/Sheet1!$C94</f>
        <v>0</v>
      </c>
    </row>
    <row r="155" spans="1:16">
      <c r="A155" t="str">
        <f>Sheet1!A95 &amp; "+" &amp; Sheet1!B95</f>
        <v>Ring of Might+3</v>
      </c>
      <c r="B155">
        <f>Sheet1!E95/Sheet1!$C95</f>
        <v>9.6774193548387084E-3</v>
      </c>
      <c r="C155">
        <f>Sheet1!F95/Sheet1!$C95</f>
        <v>0</v>
      </c>
      <c r="D155">
        <f>Sheet1!G95/Sheet1!$C95</f>
        <v>0</v>
      </c>
      <c r="E155">
        <f>Sheet1!H95/Sheet1!$C95</f>
        <v>0</v>
      </c>
      <c r="F155">
        <f>Sheet1!I95/Sheet1!$C95</f>
        <v>0</v>
      </c>
      <c r="G155">
        <f>Sheet1!J95/Sheet1!$C95</f>
        <v>0</v>
      </c>
      <c r="H155">
        <f>Sheet1!K95/Sheet1!$C95</f>
        <v>0</v>
      </c>
      <c r="I155">
        <f>Sheet1!L95/Sheet1!$C95</f>
        <v>0</v>
      </c>
      <c r="J155">
        <f>Sheet1!M95/Sheet1!$C95</f>
        <v>0</v>
      </c>
      <c r="K155">
        <f>Sheet1!N95/Sheet1!$C95</f>
        <v>0</v>
      </c>
      <c r="L155">
        <f>Sheet1!O95/Sheet1!$C95</f>
        <v>0</v>
      </c>
      <c r="M155">
        <f>Sheet1!P95/Sheet1!$C95</f>
        <v>0</v>
      </c>
      <c r="N155">
        <f>Sheet1!Q95/Sheet1!$C95</f>
        <v>0.19354838709677416</v>
      </c>
      <c r="O155">
        <f>Sheet1!R95/Sheet1!$C95</f>
        <v>0</v>
      </c>
      <c r="P155">
        <f>Sheet1!S95/Sheet1!$C95</f>
        <v>0</v>
      </c>
    </row>
    <row r="156" spans="1:16">
      <c r="A156" t="str">
        <f>Sheet1!A96 &amp; "+" &amp; Sheet1!B96</f>
        <v>Ring of Might+4</v>
      </c>
      <c r="B156">
        <f>Sheet1!E96/Sheet1!$C96</f>
        <v>9.1492776886035309E-3</v>
      </c>
      <c r="C156">
        <f>Sheet1!F96/Sheet1!$C96</f>
        <v>0</v>
      </c>
      <c r="D156">
        <f>Sheet1!G96/Sheet1!$C96</f>
        <v>0</v>
      </c>
      <c r="E156">
        <f>Sheet1!H96/Sheet1!$C96</f>
        <v>0</v>
      </c>
      <c r="F156">
        <f>Sheet1!I96/Sheet1!$C96</f>
        <v>0</v>
      </c>
      <c r="G156">
        <f>Sheet1!J96/Sheet1!$C96</f>
        <v>0</v>
      </c>
      <c r="H156">
        <f>Sheet1!K96/Sheet1!$C96</f>
        <v>0</v>
      </c>
      <c r="I156">
        <f>Sheet1!L96/Sheet1!$C96</f>
        <v>0</v>
      </c>
      <c r="J156">
        <f>Sheet1!M96/Sheet1!$C96</f>
        <v>0</v>
      </c>
      <c r="K156">
        <f>Sheet1!N96/Sheet1!$C96</f>
        <v>0</v>
      </c>
      <c r="L156">
        <f>Sheet1!O96/Sheet1!$C96</f>
        <v>0</v>
      </c>
      <c r="M156">
        <f>Sheet1!P96/Sheet1!$C96</f>
        <v>0</v>
      </c>
      <c r="N156">
        <f>Sheet1!Q96/Sheet1!$C96</f>
        <v>0.1829855537720706</v>
      </c>
      <c r="O156">
        <f>Sheet1!R96/Sheet1!$C96</f>
        <v>0</v>
      </c>
      <c r="P156">
        <f>Sheet1!S96/Sheet1!$C96</f>
        <v>0</v>
      </c>
    </row>
    <row r="157" spans="1:16">
      <c r="A157" t="str">
        <f>Sheet1!A97 &amp; "+" &amp; Sheet1!B97</f>
        <v>Ring of Might+5</v>
      </c>
      <c r="B157">
        <f>Sheet1!E97/Sheet1!$C97</f>
        <v>8.5714285714285719E-3</v>
      </c>
      <c r="C157">
        <f>Sheet1!F97/Sheet1!$C97</f>
        <v>0</v>
      </c>
      <c r="D157">
        <f>Sheet1!G97/Sheet1!$C97</f>
        <v>0</v>
      </c>
      <c r="E157">
        <f>Sheet1!H97/Sheet1!$C97</f>
        <v>0</v>
      </c>
      <c r="F157">
        <f>Sheet1!I97/Sheet1!$C97</f>
        <v>0</v>
      </c>
      <c r="G157">
        <f>Sheet1!J97/Sheet1!$C97</f>
        <v>0</v>
      </c>
      <c r="H157">
        <f>Sheet1!K97/Sheet1!$C97</f>
        <v>0</v>
      </c>
      <c r="I157">
        <f>Sheet1!L97/Sheet1!$C97</f>
        <v>0</v>
      </c>
      <c r="J157">
        <f>Sheet1!M97/Sheet1!$C97</f>
        <v>0</v>
      </c>
      <c r="K157">
        <f>Sheet1!N97/Sheet1!$C97</f>
        <v>0</v>
      </c>
      <c r="L157">
        <f>Sheet1!O97/Sheet1!$C97</f>
        <v>0</v>
      </c>
      <c r="M157">
        <f>Sheet1!P97/Sheet1!$C97</f>
        <v>0</v>
      </c>
      <c r="N157">
        <f>Sheet1!Q97/Sheet1!$C97</f>
        <v>0.17142857142857143</v>
      </c>
      <c r="O157">
        <f>Sheet1!R97/Sheet1!$C97</f>
        <v>0</v>
      </c>
      <c r="P157">
        <f>Sheet1!S97/Sheet1!$C97</f>
        <v>0</v>
      </c>
    </row>
    <row r="158" spans="1:16">
      <c r="A158" t="str">
        <f>Sheet1!A140 &amp; "+" &amp; Sheet1!B140</f>
        <v>Demon's Horn+0</v>
      </c>
      <c r="B158">
        <f>Sheet1!E140/Sheet1!$C140</f>
        <v>6.1538461538461538E-3</v>
      </c>
      <c r="C158">
        <f>Sheet1!F140/Sheet1!$C140</f>
        <v>0</v>
      </c>
      <c r="D158">
        <f>Sheet1!G140/Sheet1!$C140</f>
        <v>0</v>
      </c>
      <c r="E158">
        <f>Sheet1!H140/Sheet1!$C140</f>
        <v>0</v>
      </c>
      <c r="F158">
        <f>Sheet1!I140/Sheet1!$C140</f>
        <v>0</v>
      </c>
      <c r="G158">
        <f>Sheet1!J140/Sheet1!$C140</f>
        <v>0</v>
      </c>
      <c r="H158">
        <f>Sheet1!K140/Sheet1!$C140</f>
        <v>0</v>
      </c>
      <c r="I158">
        <f>Sheet1!L140/Sheet1!$C140</f>
        <v>0</v>
      </c>
      <c r="J158">
        <f>Sheet1!M140/Sheet1!$C140</f>
        <v>0</v>
      </c>
      <c r="K158">
        <f>Sheet1!N140/Sheet1!$C140</f>
        <v>0</v>
      </c>
      <c r="L158">
        <f>Sheet1!O140/Sheet1!$C140</f>
        <v>0</v>
      </c>
      <c r="M158">
        <f>Sheet1!P140/Sheet1!$C140</f>
        <v>0</v>
      </c>
      <c r="N158">
        <f>Sheet1!Q140/Sheet1!$C140</f>
        <v>0.12307692307692308</v>
      </c>
      <c r="O158">
        <f>Sheet1!R140/Sheet1!$C140</f>
        <v>0</v>
      </c>
      <c r="P158">
        <f>Sheet1!S140/Sheet1!$C140</f>
        <v>0</v>
      </c>
    </row>
    <row r="159" spans="1:16">
      <c r="A159" t="str">
        <f>Sheet1!A141 &amp; "+" &amp; Sheet1!B141</f>
        <v>Demon's Horn+1</v>
      </c>
      <c r="B159">
        <f>Sheet1!E141/Sheet1!$C141</f>
        <v>5.9416445623342168E-3</v>
      </c>
      <c r="C159">
        <f>Sheet1!F141/Sheet1!$C141</f>
        <v>0</v>
      </c>
      <c r="D159">
        <f>Sheet1!G141/Sheet1!$C141</f>
        <v>0</v>
      </c>
      <c r="E159">
        <f>Sheet1!H141/Sheet1!$C141</f>
        <v>0</v>
      </c>
      <c r="F159">
        <f>Sheet1!I141/Sheet1!$C141</f>
        <v>0</v>
      </c>
      <c r="G159">
        <f>Sheet1!J141/Sheet1!$C141</f>
        <v>0</v>
      </c>
      <c r="H159">
        <f>Sheet1!K141/Sheet1!$C141</f>
        <v>0</v>
      </c>
      <c r="I159">
        <f>Sheet1!L141/Sheet1!$C141</f>
        <v>0</v>
      </c>
      <c r="J159">
        <f>Sheet1!M141/Sheet1!$C141</f>
        <v>0</v>
      </c>
      <c r="K159">
        <f>Sheet1!N141/Sheet1!$C141</f>
        <v>0</v>
      </c>
      <c r="L159">
        <f>Sheet1!O141/Sheet1!$C141</f>
        <v>0</v>
      </c>
      <c r="M159">
        <f>Sheet1!P141/Sheet1!$C141</f>
        <v>0</v>
      </c>
      <c r="N159">
        <f>Sheet1!Q141/Sheet1!$C141</f>
        <v>0.11883289124668435</v>
      </c>
      <c r="O159">
        <f>Sheet1!R141/Sheet1!$C141</f>
        <v>0</v>
      </c>
      <c r="P159">
        <f>Sheet1!S141/Sheet1!$C141</f>
        <v>0</v>
      </c>
    </row>
    <row r="160" spans="1:16">
      <c r="A160" t="str">
        <f>Sheet1!A142 &amp; "+" &amp; Sheet1!B142</f>
        <v>Demon's Horn+2</v>
      </c>
      <c r="B160">
        <f>Sheet1!E142/Sheet1!$C142</f>
        <v>5.7245080500894453E-3</v>
      </c>
      <c r="C160">
        <f>Sheet1!F142/Sheet1!$C142</f>
        <v>0</v>
      </c>
      <c r="D160">
        <f>Sheet1!G142/Sheet1!$C142</f>
        <v>0</v>
      </c>
      <c r="E160">
        <f>Sheet1!H142/Sheet1!$C142</f>
        <v>0</v>
      </c>
      <c r="F160">
        <f>Sheet1!I142/Sheet1!$C142</f>
        <v>0</v>
      </c>
      <c r="G160">
        <f>Sheet1!J142/Sheet1!$C142</f>
        <v>0</v>
      </c>
      <c r="H160">
        <f>Sheet1!K142/Sheet1!$C142</f>
        <v>0</v>
      </c>
      <c r="I160">
        <f>Sheet1!L142/Sheet1!$C142</f>
        <v>0</v>
      </c>
      <c r="J160">
        <f>Sheet1!M142/Sheet1!$C142</f>
        <v>0</v>
      </c>
      <c r="K160">
        <f>Sheet1!N142/Sheet1!$C142</f>
        <v>0</v>
      </c>
      <c r="L160">
        <f>Sheet1!O142/Sheet1!$C142</f>
        <v>0</v>
      </c>
      <c r="M160">
        <f>Sheet1!P142/Sheet1!$C142</f>
        <v>0</v>
      </c>
      <c r="N160">
        <f>Sheet1!Q142/Sheet1!$C142</f>
        <v>0.11449016100178891</v>
      </c>
      <c r="O160">
        <f>Sheet1!R142/Sheet1!$C142</f>
        <v>0</v>
      </c>
      <c r="P160">
        <f>Sheet1!S142/Sheet1!$C142</f>
        <v>0</v>
      </c>
    </row>
    <row r="161" spans="1:16">
      <c r="A161" t="str">
        <f>Sheet1!A143 &amp; "+" &amp; Sheet1!B143</f>
        <v>Demon's Horn+3</v>
      </c>
      <c r="B161">
        <f>Sheet1!E143/Sheet1!$C143</f>
        <v>5.3846153846153844E-3</v>
      </c>
      <c r="C161">
        <f>Sheet1!F143/Sheet1!$C143</f>
        <v>0</v>
      </c>
      <c r="D161">
        <f>Sheet1!G143/Sheet1!$C143</f>
        <v>0</v>
      </c>
      <c r="E161">
        <f>Sheet1!H143/Sheet1!$C143</f>
        <v>0</v>
      </c>
      <c r="F161">
        <f>Sheet1!I143/Sheet1!$C143</f>
        <v>0</v>
      </c>
      <c r="G161">
        <f>Sheet1!J143/Sheet1!$C143</f>
        <v>0</v>
      </c>
      <c r="H161">
        <f>Sheet1!K143/Sheet1!$C143</f>
        <v>0</v>
      </c>
      <c r="I161">
        <f>Sheet1!L143/Sheet1!$C143</f>
        <v>0</v>
      </c>
      <c r="J161">
        <f>Sheet1!M143/Sheet1!$C143</f>
        <v>0</v>
      </c>
      <c r="K161">
        <f>Sheet1!N143/Sheet1!$C143</f>
        <v>0</v>
      </c>
      <c r="L161">
        <f>Sheet1!O143/Sheet1!$C143</f>
        <v>0</v>
      </c>
      <c r="M161">
        <f>Sheet1!P143/Sheet1!$C143</f>
        <v>0</v>
      </c>
      <c r="N161">
        <f>Sheet1!Q143/Sheet1!$C143</f>
        <v>0.1076923076923077</v>
      </c>
      <c r="O161">
        <f>Sheet1!R143/Sheet1!$C143</f>
        <v>0</v>
      </c>
      <c r="P161">
        <f>Sheet1!S143/Sheet1!$C143</f>
        <v>0</v>
      </c>
    </row>
    <row r="162" spans="1:16">
      <c r="A162" t="str">
        <f>Sheet1!A144 &amp; "+" &amp; Sheet1!B144</f>
        <v>Demon's Horn+4</v>
      </c>
      <c r="B162">
        <f>Sheet1!E144/Sheet1!$C144</f>
        <v>5.0289495450785765E-3</v>
      </c>
      <c r="C162">
        <f>Sheet1!F144/Sheet1!$C144</f>
        <v>0</v>
      </c>
      <c r="D162">
        <f>Sheet1!G144/Sheet1!$C144</f>
        <v>0</v>
      </c>
      <c r="E162">
        <f>Sheet1!H144/Sheet1!$C144</f>
        <v>0</v>
      </c>
      <c r="F162">
        <f>Sheet1!I144/Sheet1!$C144</f>
        <v>0</v>
      </c>
      <c r="G162">
        <f>Sheet1!J144/Sheet1!$C144</f>
        <v>0</v>
      </c>
      <c r="H162">
        <f>Sheet1!K144/Sheet1!$C144</f>
        <v>0</v>
      </c>
      <c r="I162">
        <f>Sheet1!L144/Sheet1!$C144</f>
        <v>0</v>
      </c>
      <c r="J162">
        <f>Sheet1!M144/Sheet1!$C144</f>
        <v>0</v>
      </c>
      <c r="K162">
        <f>Sheet1!N144/Sheet1!$C144</f>
        <v>0</v>
      </c>
      <c r="L162">
        <f>Sheet1!O144/Sheet1!$C144</f>
        <v>0</v>
      </c>
      <c r="M162">
        <f>Sheet1!P144/Sheet1!$C144</f>
        <v>0</v>
      </c>
      <c r="N162">
        <f>Sheet1!Q144/Sheet1!$C144</f>
        <v>0.10057899090157153</v>
      </c>
      <c r="O162">
        <f>Sheet1!R144/Sheet1!$C144</f>
        <v>0</v>
      </c>
      <c r="P162">
        <f>Sheet1!S144/Sheet1!$C144</f>
        <v>0</v>
      </c>
    </row>
    <row r="163" spans="1:16">
      <c r="A163" t="str">
        <f>Sheet1!A145 &amp; "+" &amp; Sheet1!B145</f>
        <v>Demon's Horn+5</v>
      </c>
      <c r="B163">
        <f>Sheet1!E145/Sheet1!$C145</f>
        <v>4.7337278106508876E-3</v>
      </c>
      <c r="C163">
        <f>Sheet1!F145/Sheet1!$C145</f>
        <v>0</v>
      </c>
      <c r="D163">
        <f>Sheet1!G145/Sheet1!$C145</f>
        <v>0</v>
      </c>
      <c r="E163">
        <f>Sheet1!H145/Sheet1!$C145</f>
        <v>0</v>
      </c>
      <c r="F163">
        <f>Sheet1!I145/Sheet1!$C145</f>
        <v>0</v>
      </c>
      <c r="G163">
        <f>Sheet1!J145/Sheet1!$C145</f>
        <v>0</v>
      </c>
      <c r="H163">
        <f>Sheet1!K145/Sheet1!$C145</f>
        <v>0</v>
      </c>
      <c r="I163">
        <f>Sheet1!L145/Sheet1!$C145</f>
        <v>0</v>
      </c>
      <c r="J163">
        <f>Sheet1!M145/Sheet1!$C145</f>
        <v>0</v>
      </c>
      <c r="K163">
        <f>Sheet1!N145/Sheet1!$C145</f>
        <v>0</v>
      </c>
      <c r="L163">
        <f>Sheet1!O145/Sheet1!$C145</f>
        <v>0</v>
      </c>
      <c r="M163">
        <f>Sheet1!P145/Sheet1!$C145</f>
        <v>0</v>
      </c>
      <c r="N163">
        <f>Sheet1!Q145/Sheet1!$C145</f>
        <v>9.4674556213017749E-2</v>
      </c>
      <c r="O163">
        <f>Sheet1!R145/Sheet1!$C145</f>
        <v>0</v>
      </c>
      <c r="P163">
        <f>Sheet1!S145/Sheet1!$C145</f>
        <v>0</v>
      </c>
    </row>
    <row r="164" spans="1:16">
      <c r="A164" t="str">
        <f>Sheet1!A98 &amp; "+" &amp; Sheet1!B98</f>
        <v>Ring of Wisdom+0</v>
      </c>
      <c r="B164">
        <f>Sheet1!E98/Sheet1!$C98</f>
        <v>0</v>
      </c>
      <c r="C164">
        <f>Sheet1!F98/Sheet1!$C98</f>
        <v>0</v>
      </c>
      <c r="D164">
        <f>Sheet1!G98/Sheet1!$C98</f>
        <v>1.0714285714285714E-2</v>
      </c>
      <c r="E164">
        <f>Sheet1!H98/Sheet1!$C98</f>
        <v>0</v>
      </c>
      <c r="F164">
        <f>Sheet1!I98/Sheet1!$C98</f>
        <v>0</v>
      </c>
      <c r="G164">
        <f>Sheet1!J98/Sheet1!$C98</f>
        <v>0</v>
      </c>
      <c r="H164">
        <f>Sheet1!K98/Sheet1!$C98</f>
        <v>0</v>
      </c>
      <c r="I164">
        <f>Sheet1!L98/Sheet1!$C98</f>
        <v>0</v>
      </c>
      <c r="J164">
        <f>Sheet1!M98/Sheet1!$C98</f>
        <v>0</v>
      </c>
      <c r="K164">
        <f>Sheet1!N98/Sheet1!$C98</f>
        <v>0</v>
      </c>
      <c r="L164">
        <f>Sheet1!O98/Sheet1!$C98</f>
        <v>0</v>
      </c>
      <c r="M164">
        <f>Sheet1!P98/Sheet1!$C98</f>
        <v>0</v>
      </c>
      <c r="N164">
        <f>Sheet1!Q98/Sheet1!$C98</f>
        <v>0</v>
      </c>
      <c r="O164">
        <f>Sheet1!R98/Sheet1!$C98</f>
        <v>0.16071428571428573</v>
      </c>
      <c r="P164">
        <f>Sheet1!S98/Sheet1!$C98</f>
        <v>0</v>
      </c>
    </row>
    <row r="165" spans="1:16">
      <c r="A165" t="str">
        <f>Sheet1!A99 &amp; "+" &amp; Sheet1!B99</f>
        <v>Ring of Wisdom+1</v>
      </c>
      <c r="B165">
        <f>Sheet1!E99/Sheet1!$C99</f>
        <v>0</v>
      </c>
      <c r="C165">
        <f>Sheet1!F99/Sheet1!$C99</f>
        <v>0</v>
      </c>
      <c r="D165">
        <f>Sheet1!G99/Sheet1!$C99</f>
        <v>1.0526315789473682E-2</v>
      </c>
      <c r="E165">
        <f>Sheet1!H99/Sheet1!$C99</f>
        <v>0</v>
      </c>
      <c r="F165">
        <f>Sheet1!I99/Sheet1!$C99</f>
        <v>0</v>
      </c>
      <c r="G165">
        <f>Sheet1!J99/Sheet1!$C99</f>
        <v>0</v>
      </c>
      <c r="H165">
        <f>Sheet1!K99/Sheet1!$C99</f>
        <v>0</v>
      </c>
      <c r="I165">
        <f>Sheet1!L99/Sheet1!$C99</f>
        <v>0</v>
      </c>
      <c r="J165">
        <f>Sheet1!M99/Sheet1!$C99</f>
        <v>0</v>
      </c>
      <c r="K165">
        <f>Sheet1!N99/Sheet1!$C99</f>
        <v>0</v>
      </c>
      <c r="L165">
        <f>Sheet1!O99/Sheet1!$C99</f>
        <v>0</v>
      </c>
      <c r="M165">
        <f>Sheet1!P99/Sheet1!$C99</f>
        <v>0</v>
      </c>
      <c r="N165">
        <f>Sheet1!Q99/Sheet1!$C99</f>
        <v>0</v>
      </c>
      <c r="O165">
        <f>Sheet1!R99/Sheet1!$C99</f>
        <v>0.15789473684210523</v>
      </c>
      <c r="P165">
        <f>Sheet1!S99/Sheet1!$C99</f>
        <v>0</v>
      </c>
    </row>
    <row r="166" spans="1:16">
      <c r="A166" t="str">
        <f>Sheet1!A100 &amp; "+" &amp; Sheet1!B100</f>
        <v>Ring of Wisdom+2</v>
      </c>
      <c r="B166">
        <f>Sheet1!E100/Sheet1!$C100</f>
        <v>0</v>
      </c>
      <c r="C166">
        <f>Sheet1!F100/Sheet1!$C100</f>
        <v>0</v>
      </c>
      <c r="D166">
        <f>Sheet1!G100/Sheet1!$C100</f>
        <v>1.020408163265306E-2</v>
      </c>
      <c r="E166">
        <f>Sheet1!H100/Sheet1!$C100</f>
        <v>0</v>
      </c>
      <c r="F166">
        <f>Sheet1!I100/Sheet1!$C100</f>
        <v>0</v>
      </c>
      <c r="G166">
        <f>Sheet1!J100/Sheet1!$C100</f>
        <v>0</v>
      </c>
      <c r="H166">
        <f>Sheet1!K100/Sheet1!$C100</f>
        <v>0</v>
      </c>
      <c r="I166">
        <f>Sheet1!L100/Sheet1!$C100</f>
        <v>0</v>
      </c>
      <c r="J166">
        <f>Sheet1!M100/Sheet1!$C100</f>
        <v>0</v>
      </c>
      <c r="K166">
        <f>Sheet1!N100/Sheet1!$C100</f>
        <v>0</v>
      </c>
      <c r="L166">
        <f>Sheet1!O100/Sheet1!$C100</f>
        <v>0</v>
      </c>
      <c r="M166">
        <f>Sheet1!P100/Sheet1!$C100</f>
        <v>0</v>
      </c>
      <c r="N166">
        <f>Sheet1!Q100/Sheet1!$C100</f>
        <v>0</v>
      </c>
      <c r="O166">
        <f>Sheet1!R100/Sheet1!$C100</f>
        <v>0.15306122448979592</v>
      </c>
      <c r="P166">
        <f>Sheet1!S100/Sheet1!$C100</f>
        <v>0</v>
      </c>
    </row>
    <row r="167" spans="1:16">
      <c r="A167" t="str">
        <f>Sheet1!A101 &amp; "+" &amp; Sheet1!B101</f>
        <v>Ring of Wisdom+3</v>
      </c>
      <c r="B167">
        <f>Sheet1!E101/Sheet1!$C101</f>
        <v>0</v>
      </c>
      <c r="C167">
        <f>Sheet1!F101/Sheet1!$C101</f>
        <v>0</v>
      </c>
      <c r="D167">
        <f>Sheet1!G101/Sheet1!$C101</f>
        <v>9.6774193548387084E-3</v>
      </c>
      <c r="E167">
        <f>Sheet1!H101/Sheet1!$C101</f>
        <v>0</v>
      </c>
      <c r="F167">
        <f>Sheet1!I101/Sheet1!$C101</f>
        <v>0</v>
      </c>
      <c r="G167">
        <f>Sheet1!J101/Sheet1!$C101</f>
        <v>0</v>
      </c>
      <c r="H167">
        <f>Sheet1!K101/Sheet1!$C101</f>
        <v>0</v>
      </c>
      <c r="I167">
        <f>Sheet1!L101/Sheet1!$C101</f>
        <v>0</v>
      </c>
      <c r="J167">
        <f>Sheet1!M101/Sheet1!$C101</f>
        <v>0</v>
      </c>
      <c r="K167">
        <f>Sheet1!N101/Sheet1!$C101</f>
        <v>0</v>
      </c>
      <c r="L167">
        <f>Sheet1!O101/Sheet1!$C101</f>
        <v>0</v>
      </c>
      <c r="M167">
        <f>Sheet1!P101/Sheet1!$C101</f>
        <v>0</v>
      </c>
      <c r="N167">
        <f>Sheet1!Q101/Sheet1!$C101</f>
        <v>0</v>
      </c>
      <c r="O167">
        <f>Sheet1!R101/Sheet1!$C101</f>
        <v>0.1451612903225806</v>
      </c>
      <c r="P167">
        <f>Sheet1!S101/Sheet1!$C101</f>
        <v>0</v>
      </c>
    </row>
    <row r="168" spans="1:16">
      <c r="A168" t="str">
        <f>Sheet1!A102 &amp; "+" &amp; Sheet1!B102</f>
        <v>Ring of Wisdom+4</v>
      </c>
      <c r="B168">
        <f>Sheet1!E102/Sheet1!$C102</f>
        <v>0</v>
      </c>
      <c r="C168">
        <f>Sheet1!F102/Sheet1!$C102</f>
        <v>0</v>
      </c>
      <c r="D168">
        <f>Sheet1!G102/Sheet1!$C102</f>
        <v>9.1492776886035309E-3</v>
      </c>
      <c r="E168">
        <f>Sheet1!H102/Sheet1!$C102</f>
        <v>0</v>
      </c>
      <c r="F168">
        <f>Sheet1!I102/Sheet1!$C102</f>
        <v>0</v>
      </c>
      <c r="G168">
        <f>Sheet1!J102/Sheet1!$C102</f>
        <v>0</v>
      </c>
      <c r="H168">
        <f>Sheet1!K102/Sheet1!$C102</f>
        <v>0</v>
      </c>
      <c r="I168">
        <f>Sheet1!L102/Sheet1!$C102</f>
        <v>0</v>
      </c>
      <c r="J168">
        <f>Sheet1!M102/Sheet1!$C102</f>
        <v>0</v>
      </c>
      <c r="K168">
        <f>Sheet1!N102/Sheet1!$C102</f>
        <v>0</v>
      </c>
      <c r="L168">
        <f>Sheet1!O102/Sheet1!$C102</f>
        <v>0</v>
      </c>
      <c r="M168">
        <f>Sheet1!P102/Sheet1!$C102</f>
        <v>0</v>
      </c>
      <c r="N168">
        <f>Sheet1!Q102/Sheet1!$C102</f>
        <v>0</v>
      </c>
      <c r="O168">
        <f>Sheet1!R102/Sheet1!$C102</f>
        <v>0.13723916532905295</v>
      </c>
      <c r="P168">
        <f>Sheet1!S102/Sheet1!$C102</f>
        <v>0</v>
      </c>
    </row>
    <row r="169" spans="1:16">
      <c r="A169" t="str">
        <f>Sheet1!A103 &amp; "+" &amp; Sheet1!B103</f>
        <v>Ring of Wisdom+5</v>
      </c>
      <c r="B169">
        <f>Sheet1!E103/Sheet1!$C103</f>
        <v>0</v>
      </c>
      <c r="C169">
        <f>Sheet1!F103/Sheet1!$C103</f>
        <v>0</v>
      </c>
      <c r="D169">
        <f>Sheet1!G103/Sheet1!$C103</f>
        <v>8.5714285714285719E-3</v>
      </c>
      <c r="E169">
        <f>Sheet1!H103/Sheet1!$C103</f>
        <v>0</v>
      </c>
      <c r="F169">
        <f>Sheet1!I103/Sheet1!$C103</f>
        <v>0</v>
      </c>
      <c r="G169">
        <f>Sheet1!J103/Sheet1!$C103</f>
        <v>0</v>
      </c>
      <c r="H169">
        <f>Sheet1!K103/Sheet1!$C103</f>
        <v>0</v>
      </c>
      <c r="I169">
        <f>Sheet1!L103/Sheet1!$C103</f>
        <v>0</v>
      </c>
      <c r="J169">
        <f>Sheet1!M103/Sheet1!$C103</f>
        <v>0</v>
      </c>
      <c r="K169">
        <f>Sheet1!N103/Sheet1!$C103</f>
        <v>0</v>
      </c>
      <c r="L169">
        <f>Sheet1!O103/Sheet1!$C103</f>
        <v>0</v>
      </c>
      <c r="M169">
        <f>Sheet1!P103/Sheet1!$C103</f>
        <v>0</v>
      </c>
      <c r="N169">
        <f>Sheet1!Q103/Sheet1!$C103</f>
        <v>0</v>
      </c>
      <c r="O169">
        <f>Sheet1!R103/Sheet1!$C103</f>
        <v>0.12857142857142856</v>
      </c>
      <c r="P169">
        <f>Sheet1!S103/Sheet1!$C103</f>
        <v>0</v>
      </c>
    </row>
    <row r="170" spans="1:16">
      <c r="A170" t="str">
        <f>Sheet1!A158 &amp; "+" &amp; Sheet1!B158</f>
        <v>Storm Hammer+0</v>
      </c>
      <c r="B170">
        <f>Sheet1!E158/Sheet1!$C158</f>
        <v>0</v>
      </c>
      <c r="C170">
        <f>Sheet1!F158/Sheet1!$C158</f>
        <v>0</v>
      </c>
      <c r="D170">
        <f>Sheet1!G158/Sheet1!$C158</f>
        <v>6.0000000000000001E-3</v>
      </c>
      <c r="E170">
        <f>Sheet1!H158/Sheet1!$C158</f>
        <v>0</v>
      </c>
      <c r="F170">
        <f>Sheet1!I158/Sheet1!$C158</f>
        <v>0</v>
      </c>
      <c r="G170">
        <f>Sheet1!J158/Sheet1!$C158</f>
        <v>0</v>
      </c>
      <c r="H170">
        <f>Sheet1!K158/Sheet1!$C158</f>
        <v>0</v>
      </c>
      <c r="I170">
        <f>Sheet1!L158/Sheet1!$C158</f>
        <v>0</v>
      </c>
      <c r="J170">
        <f>Sheet1!M158/Sheet1!$C158</f>
        <v>0</v>
      </c>
      <c r="K170">
        <f>Sheet1!N158/Sheet1!$C158</f>
        <v>0</v>
      </c>
      <c r="L170">
        <f>Sheet1!O158/Sheet1!$C158</f>
        <v>0</v>
      </c>
      <c r="M170">
        <f>Sheet1!P158/Sheet1!$C158</f>
        <v>0</v>
      </c>
      <c r="N170">
        <f>Sheet1!Q158/Sheet1!$C158</f>
        <v>0</v>
      </c>
      <c r="O170">
        <f>Sheet1!R158/Sheet1!$C158</f>
        <v>0.09</v>
      </c>
      <c r="P170">
        <f>Sheet1!S158/Sheet1!$C158</f>
        <v>0</v>
      </c>
    </row>
    <row r="171" spans="1:16">
      <c r="A171" t="str">
        <f>Sheet1!A159 &amp; "+" &amp; Sheet1!B159</f>
        <v>Storm Hammer+1</v>
      </c>
      <c r="B171">
        <f>Sheet1!E159/Sheet1!$C159</f>
        <v>0</v>
      </c>
      <c r="C171">
        <f>Sheet1!F159/Sheet1!$C159</f>
        <v>0</v>
      </c>
      <c r="D171">
        <f>Sheet1!G159/Sheet1!$C159</f>
        <v>5.7931034482758617E-3</v>
      </c>
      <c r="E171">
        <f>Sheet1!H159/Sheet1!$C159</f>
        <v>0</v>
      </c>
      <c r="F171">
        <f>Sheet1!I159/Sheet1!$C159</f>
        <v>0</v>
      </c>
      <c r="G171">
        <f>Sheet1!J159/Sheet1!$C159</f>
        <v>0</v>
      </c>
      <c r="H171">
        <f>Sheet1!K159/Sheet1!$C159</f>
        <v>0</v>
      </c>
      <c r="I171">
        <f>Sheet1!L159/Sheet1!$C159</f>
        <v>0</v>
      </c>
      <c r="J171">
        <f>Sheet1!M159/Sheet1!$C159</f>
        <v>0</v>
      </c>
      <c r="K171">
        <f>Sheet1!N159/Sheet1!$C159</f>
        <v>0</v>
      </c>
      <c r="L171">
        <f>Sheet1!O159/Sheet1!$C159</f>
        <v>0</v>
      </c>
      <c r="M171">
        <f>Sheet1!P159/Sheet1!$C159</f>
        <v>0</v>
      </c>
      <c r="N171">
        <f>Sheet1!Q159/Sheet1!$C159</f>
        <v>0</v>
      </c>
      <c r="O171">
        <f>Sheet1!R159/Sheet1!$C159</f>
        <v>8.6896551724137933E-2</v>
      </c>
      <c r="P171">
        <f>Sheet1!S159/Sheet1!$C159</f>
        <v>0</v>
      </c>
    </row>
    <row r="172" spans="1:16">
      <c r="A172" t="str">
        <f>Sheet1!A160 &amp; "+" &amp; Sheet1!B160</f>
        <v>Storm Hammer+2</v>
      </c>
      <c r="B172">
        <f>Sheet1!E160/Sheet1!$C160</f>
        <v>0</v>
      </c>
      <c r="C172">
        <f>Sheet1!F160/Sheet1!$C160</f>
        <v>0</v>
      </c>
      <c r="D172">
        <f>Sheet1!G160/Sheet1!$C160</f>
        <v>5.5813953488372094E-3</v>
      </c>
      <c r="E172">
        <f>Sheet1!H160/Sheet1!$C160</f>
        <v>0</v>
      </c>
      <c r="F172">
        <f>Sheet1!I160/Sheet1!$C160</f>
        <v>0</v>
      </c>
      <c r="G172">
        <f>Sheet1!J160/Sheet1!$C160</f>
        <v>0</v>
      </c>
      <c r="H172">
        <f>Sheet1!K160/Sheet1!$C160</f>
        <v>0</v>
      </c>
      <c r="I172">
        <f>Sheet1!L160/Sheet1!$C160</f>
        <v>0</v>
      </c>
      <c r="J172">
        <f>Sheet1!M160/Sheet1!$C160</f>
        <v>0</v>
      </c>
      <c r="K172">
        <f>Sheet1!N160/Sheet1!$C160</f>
        <v>0</v>
      </c>
      <c r="L172">
        <f>Sheet1!O160/Sheet1!$C160</f>
        <v>0</v>
      </c>
      <c r="M172">
        <f>Sheet1!P160/Sheet1!$C160</f>
        <v>0</v>
      </c>
      <c r="N172">
        <f>Sheet1!Q160/Sheet1!$C160</f>
        <v>0</v>
      </c>
      <c r="O172">
        <f>Sheet1!R160/Sheet1!$C160</f>
        <v>8.3720930232558138E-2</v>
      </c>
      <c r="P172">
        <f>Sheet1!S160/Sheet1!$C160</f>
        <v>0</v>
      </c>
    </row>
    <row r="173" spans="1:16">
      <c r="A173" t="str">
        <f>Sheet1!A161 &amp; "+" &amp; Sheet1!B161</f>
        <v>Storm Hammer+3</v>
      </c>
      <c r="B173">
        <f>Sheet1!E161/Sheet1!$C161</f>
        <v>0</v>
      </c>
      <c r="C173">
        <f>Sheet1!F161/Sheet1!$C161</f>
        <v>0</v>
      </c>
      <c r="D173">
        <f>Sheet1!G161/Sheet1!$C161</f>
        <v>5.2499999999999995E-3</v>
      </c>
      <c r="E173">
        <f>Sheet1!H161/Sheet1!$C161</f>
        <v>0</v>
      </c>
      <c r="F173">
        <f>Sheet1!I161/Sheet1!$C161</f>
        <v>0</v>
      </c>
      <c r="G173">
        <f>Sheet1!J161/Sheet1!$C161</f>
        <v>0</v>
      </c>
      <c r="H173">
        <f>Sheet1!K161/Sheet1!$C161</f>
        <v>0</v>
      </c>
      <c r="I173">
        <f>Sheet1!L161/Sheet1!$C161</f>
        <v>0</v>
      </c>
      <c r="J173">
        <f>Sheet1!M161/Sheet1!$C161</f>
        <v>0</v>
      </c>
      <c r="K173">
        <f>Sheet1!N161/Sheet1!$C161</f>
        <v>0</v>
      </c>
      <c r="L173">
        <f>Sheet1!O161/Sheet1!$C161</f>
        <v>0</v>
      </c>
      <c r="M173">
        <f>Sheet1!P161/Sheet1!$C161</f>
        <v>0</v>
      </c>
      <c r="N173">
        <f>Sheet1!Q161/Sheet1!$C161</f>
        <v>0</v>
      </c>
      <c r="O173">
        <f>Sheet1!R161/Sheet1!$C161</f>
        <v>7.8750000000000001E-2</v>
      </c>
      <c r="P173">
        <f>Sheet1!S161/Sheet1!$C161</f>
        <v>0</v>
      </c>
    </row>
    <row r="174" spans="1:16">
      <c r="A174" t="str">
        <f>Sheet1!A162 &amp; "+" &amp; Sheet1!B162</f>
        <v>Storm Hammer+4</v>
      </c>
      <c r="B174">
        <f>Sheet1!E162/Sheet1!$C162</f>
        <v>0</v>
      </c>
      <c r="C174">
        <f>Sheet1!F162/Sheet1!$C162</f>
        <v>0</v>
      </c>
      <c r="D174">
        <f>Sheet1!G162/Sheet1!$C162</f>
        <v>4.9032258064516119E-3</v>
      </c>
      <c r="E174">
        <f>Sheet1!H162/Sheet1!$C162</f>
        <v>0</v>
      </c>
      <c r="F174">
        <f>Sheet1!I162/Sheet1!$C162</f>
        <v>0</v>
      </c>
      <c r="G174">
        <f>Sheet1!J162/Sheet1!$C162</f>
        <v>0</v>
      </c>
      <c r="H174">
        <f>Sheet1!K162/Sheet1!$C162</f>
        <v>0</v>
      </c>
      <c r="I174">
        <f>Sheet1!L162/Sheet1!$C162</f>
        <v>0</v>
      </c>
      <c r="J174">
        <f>Sheet1!M162/Sheet1!$C162</f>
        <v>0</v>
      </c>
      <c r="K174">
        <f>Sheet1!N162/Sheet1!$C162</f>
        <v>0</v>
      </c>
      <c r="L174">
        <f>Sheet1!O162/Sheet1!$C162</f>
        <v>0</v>
      </c>
      <c r="M174">
        <f>Sheet1!P162/Sheet1!$C162</f>
        <v>0</v>
      </c>
      <c r="N174">
        <f>Sheet1!Q162/Sheet1!$C162</f>
        <v>0</v>
      </c>
      <c r="O174">
        <f>Sheet1!R162/Sheet1!$C162</f>
        <v>7.3548387096774165E-2</v>
      </c>
      <c r="P174">
        <f>Sheet1!S162/Sheet1!$C162</f>
        <v>0</v>
      </c>
    </row>
    <row r="175" spans="1:16">
      <c r="A175" t="str">
        <f>Sheet1!A163 &amp; "+" &amp; Sheet1!B163</f>
        <v>Storm Hammer+5</v>
      </c>
      <c r="B175">
        <f>Sheet1!E163/Sheet1!$C163</f>
        <v>0</v>
      </c>
      <c r="C175">
        <f>Sheet1!F163/Sheet1!$C163</f>
        <v>0</v>
      </c>
      <c r="D175">
        <f>Sheet1!G163/Sheet1!$C163</f>
        <v>4.6153846153846158E-3</v>
      </c>
      <c r="E175">
        <f>Sheet1!H163/Sheet1!$C163</f>
        <v>0</v>
      </c>
      <c r="F175">
        <f>Sheet1!I163/Sheet1!$C163</f>
        <v>0</v>
      </c>
      <c r="G175">
        <f>Sheet1!J163/Sheet1!$C163</f>
        <v>0</v>
      </c>
      <c r="H175">
        <f>Sheet1!K163/Sheet1!$C163</f>
        <v>0</v>
      </c>
      <c r="I175">
        <f>Sheet1!L163/Sheet1!$C163</f>
        <v>0</v>
      </c>
      <c r="J175">
        <f>Sheet1!M163/Sheet1!$C163</f>
        <v>0</v>
      </c>
      <c r="K175">
        <f>Sheet1!N163/Sheet1!$C163</f>
        <v>0</v>
      </c>
      <c r="L175">
        <f>Sheet1!O163/Sheet1!$C163</f>
        <v>0</v>
      </c>
      <c r="M175">
        <f>Sheet1!P163/Sheet1!$C163</f>
        <v>0</v>
      </c>
      <c r="N175">
        <f>Sheet1!Q163/Sheet1!$C163</f>
        <v>0</v>
      </c>
      <c r="O175">
        <f>Sheet1!R163/Sheet1!$C163</f>
        <v>6.9230769230769235E-2</v>
      </c>
      <c r="P175">
        <f>Sheet1!S163/Sheet1!$C163</f>
        <v>0</v>
      </c>
    </row>
  </sheetData>
  <sortState ref="A2:P175">
    <sortCondition descending="1" ref="F2:F17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Kyardan</dc:creator>
  <cp:lastModifiedBy>Kyardan</cp:lastModifiedBy>
  <dcterms:created xsi:type="dcterms:W3CDTF">2011-09-07T19:30:06Z</dcterms:created>
  <dcterms:modified xsi:type="dcterms:W3CDTF">2011-09-07T20:30:59Z</dcterms:modified>
</cp:coreProperties>
</file>